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5895" tabRatio="852" activeTab="0"/>
  </bookViews>
  <sheets>
    <sheet name="СВОДНИК" sheetId="1" r:id="rId1"/>
    <sheet name="мандатка" sheetId="2" r:id="rId2"/>
    <sheet name="РЕКВИЗ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<sst xmlns="http://schemas.openxmlformats.org/spreadsheetml/2006/main" count="317" uniqueCount="97">
  <si>
    <t>НАЗВАНИЕ СОРЕВНОВАНИЙ:</t>
  </si>
  <si>
    <t>ДАТА:</t>
  </si>
  <si>
    <t>МЕСТО:</t>
  </si>
  <si>
    <t>ГЛАВНЫЙ СУДЬЯ:</t>
  </si>
  <si>
    <t>ГЛАВНЫЙ СЕКРЕТАРЬ:</t>
  </si>
  <si>
    <t>ВОЗРАСТНАЯ КАТЕГОРИЯ:</t>
  </si>
  <si>
    <t>ВЕСОВЫЕ КАТЕГОРИИ:</t>
  </si>
  <si>
    <t>Количество участников</t>
  </si>
  <si>
    <t>ВСЕГО:</t>
  </si>
  <si>
    <t>Фамилия, Имя, Отчество</t>
  </si>
  <si>
    <t>СИСТЕМА ПРОВЕДЕНИЯ:</t>
  </si>
  <si>
    <t>КОЛ-ВО СХВАТОК:</t>
  </si>
  <si>
    <t>ВРЕМЯ:</t>
  </si>
  <si>
    <t>ИТОГОВЫЙ  ПРОТОКОЛ</t>
  </si>
  <si>
    <t>место</t>
  </si>
  <si>
    <t>город,</t>
  </si>
  <si>
    <t>разряд</t>
  </si>
  <si>
    <t>дата</t>
  </si>
  <si>
    <t>тренер</t>
  </si>
  <si>
    <t>организация</t>
  </si>
  <si>
    <t>рождения</t>
  </si>
  <si>
    <t>№№</t>
  </si>
  <si>
    <t>до 42 кг</t>
  </si>
  <si>
    <t>до 43 кг</t>
  </si>
  <si>
    <t>до 35 кг</t>
  </si>
  <si>
    <t>до 46 кг</t>
  </si>
  <si>
    <t>до 37 кг</t>
  </si>
  <si>
    <t>до 47 кг</t>
  </si>
  <si>
    <t>до 38 кг</t>
  </si>
  <si>
    <t>до 48 кг</t>
  </si>
  <si>
    <t>ВСЕГО</t>
  </si>
  <si>
    <t>ВСЕРОССИЙСКАЯ  ФЕДЕРАЦИЯ  САМБО</t>
  </si>
  <si>
    <t>ПРОТОКОЛ  МАНДАТНОЙ  КОМИССИИ</t>
  </si>
  <si>
    <t>№пп</t>
  </si>
  <si>
    <t>КОМАНДЫ</t>
  </si>
  <si>
    <t>б/р</t>
  </si>
  <si>
    <t>№п</t>
  </si>
  <si>
    <t>Команды</t>
  </si>
  <si>
    <t>команд</t>
  </si>
  <si>
    <t>Главный судья:</t>
  </si>
  <si>
    <t>_____________</t>
  </si>
  <si>
    <t>Главный секретарь:</t>
  </si>
  <si>
    <t>открытое первенство города Великие Луки по самбо</t>
  </si>
  <si>
    <t>2-4 февраля 2018 года</t>
  </si>
  <si>
    <t>г. Великие Луки, ул. Клевцова д.4</t>
  </si>
  <si>
    <t>кадеты 2002-2003 г.р.</t>
  </si>
  <si>
    <t>подростки 2004-2005 г.р.</t>
  </si>
  <si>
    <t>девушки 2002-2003 г.р.</t>
  </si>
  <si>
    <t>девушки 2004-2005 г.р.</t>
  </si>
  <si>
    <t>до 50 кг</t>
  </si>
  <si>
    <t>до 55 кг</t>
  </si>
  <si>
    <t>до 60 кг</t>
  </si>
  <si>
    <t>до 66 кг</t>
  </si>
  <si>
    <t>до 72 кг</t>
  </si>
  <si>
    <t>до 78 кг</t>
  </si>
  <si>
    <t>до 84 кг</t>
  </si>
  <si>
    <t>св 84 кг</t>
  </si>
  <si>
    <t>до 54 кг</t>
  </si>
  <si>
    <t>до 59 кг</t>
  </si>
  <si>
    <t>до 65 кг</t>
  </si>
  <si>
    <t>до 71 кг</t>
  </si>
  <si>
    <t>св 71 кг</t>
  </si>
  <si>
    <t>до 56 кг</t>
  </si>
  <si>
    <t>до 70 кг</t>
  </si>
  <si>
    <t>св 70 кг</t>
  </si>
  <si>
    <t>до 51 кг</t>
  </si>
  <si>
    <t>св 65 кг</t>
  </si>
  <si>
    <t>олимпийская и круговая</t>
  </si>
  <si>
    <t>/ А.О.Симонов, г.Великие Луки, 1 кат /</t>
  </si>
  <si>
    <t>/ Б.А.Моисеев, г.Великие Луки, 1 кат /</t>
  </si>
  <si>
    <t>открытое первенство города Великие Луки на призы Мастера спорта СССР, основателя школы самбо в Великих Луках Марковского Геннадия Петровича</t>
  </si>
  <si>
    <t>юн</t>
  </si>
  <si>
    <t>спор</t>
  </si>
  <si>
    <t>юнош</t>
  </si>
  <si>
    <t>спорт</t>
  </si>
  <si>
    <t>город Великие Луки, "Экспресс"</t>
  </si>
  <si>
    <t>республика Беларусь</t>
  </si>
  <si>
    <t>город Брянск</t>
  </si>
  <si>
    <t>город Великие Луки, ВДКЖ</t>
  </si>
  <si>
    <t>Санкт-Петербург</t>
  </si>
  <si>
    <t>город Великий Новгород</t>
  </si>
  <si>
    <t>город Себеж</t>
  </si>
  <si>
    <t>город Псков</t>
  </si>
  <si>
    <t>город Троицк</t>
  </si>
  <si>
    <t>весовая  категория</t>
  </si>
  <si>
    <t>свыше 70 кг</t>
  </si>
  <si>
    <t>1</t>
  </si>
  <si>
    <t>2</t>
  </si>
  <si>
    <t>3</t>
  </si>
  <si>
    <t>5-6</t>
  </si>
  <si>
    <t>10</t>
  </si>
  <si>
    <t>9</t>
  </si>
  <si>
    <t>7-8</t>
  </si>
  <si>
    <t>7</t>
  </si>
  <si>
    <t>9-13</t>
  </si>
  <si>
    <t>9-11</t>
  </si>
  <si>
    <t>__________________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</si>
</sst>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;[Red]0"/>
    <numFmt numFmtId="174" formatCode="0.0;[Red]0.0"/>
    <numFmt numFmtId="175" formatCode="h:mm;@"/>
    <numFmt numFmtId="176" formatCode="[$-FC19]d\ mmmm\ yyyy\ &quot;г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b/>
      <sz val="20"/>
      <name val="Arial Cyr"/>
      <family val="0"/>
    </font>
    <font>
      <b/>
      <sz val="10"/>
      <color indexed="10"/>
      <name val="Arial Cyr"/>
      <family val="0"/>
    </font>
    <font>
      <b/>
      <sz val="2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theme="0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39" borderId="7" applyNumberFormat="0" applyAlignment="0" applyProtection="0"/>
    <xf numFmtId="0" fontId="2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42" borderId="0" xfId="0" applyFont="1" applyFill="1" applyAlignment="1">
      <alignment horizontal="right" vertical="center"/>
    </xf>
    <xf numFmtId="0" fontId="0" fillId="42" borderId="0" xfId="0" applyFill="1" applyAlignment="1">
      <alignment/>
    </xf>
    <xf numFmtId="0" fontId="0" fillId="42" borderId="0" xfId="0" applyFill="1" applyAlignment="1">
      <alignment horizontal="left" vertical="center"/>
    </xf>
    <xf numFmtId="0" fontId="0" fillId="42" borderId="10" xfId="0" applyFill="1" applyBorder="1" applyAlignment="1">
      <alignment horizontal="left" vertical="center"/>
    </xf>
    <xf numFmtId="0" fontId="1" fillId="42" borderId="11" xfId="0" applyFont="1" applyFill="1" applyBorder="1" applyAlignment="1">
      <alignment horizontal="right" vertical="center"/>
    </xf>
    <xf numFmtId="0" fontId="0" fillId="42" borderId="12" xfId="0" applyFill="1" applyBorder="1" applyAlignment="1">
      <alignment horizontal="left" vertical="center"/>
    </xf>
    <xf numFmtId="0" fontId="0" fillId="42" borderId="11" xfId="0" applyFill="1" applyBorder="1" applyAlignment="1">
      <alignment/>
    </xf>
    <xf numFmtId="0" fontId="1" fillId="42" borderId="13" xfId="0" applyFont="1" applyFill="1" applyBorder="1" applyAlignment="1">
      <alignment horizontal="right" vertical="center"/>
    </xf>
    <xf numFmtId="0" fontId="0" fillId="42" borderId="14" xfId="0" applyFill="1" applyBorder="1" applyAlignment="1">
      <alignment horizontal="left" vertical="center"/>
    </xf>
    <xf numFmtId="0" fontId="0" fillId="42" borderId="13" xfId="0" applyFill="1" applyBorder="1" applyAlignment="1">
      <alignment/>
    </xf>
    <xf numFmtId="0" fontId="1" fillId="42" borderId="15" xfId="0" applyFont="1" applyFill="1" applyBorder="1" applyAlignment="1">
      <alignment horizontal="right" vertical="center"/>
    </xf>
    <xf numFmtId="0" fontId="0" fillId="42" borderId="15" xfId="0" applyFill="1" applyBorder="1" applyAlignment="1">
      <alignment horizontal="left" vertical="center"/>
    </xf>
    <xf numFmtId="0" fontId="0" fillId="42" borderId="15" xfId="0" applyFill="1" applyBorder="1" applyAlignment="1">
      <alignment/>
    </xf>
    <xf numFmtId="0" fontId="2" fillId="42" borderId="0" xfId="0" applyFont="1" applyFill="1" applyBorder="1" applyAlignment="1">
      <alignment horizontal="right" vertical="center"/>
    </xf>
    <xf numFmtId="0" fontId="0" fillId="42" borderId="0" xfId="0" applyFill="1" applyBorder="1" applyAlignment="1">
      <alignment/>
    </xf>
    <xf numFmtId="0" fontId="2" fillId="42" borderId="11" xfId="0" applyFont="1" applyFill="1" applyBorder="1" applyAlignment="1">
      <alignment horizontal="right" vertical="center"/>
    </xf>
    <xf numFmtId="0" fontId="0" fillId="42" borderId="0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0" xfId="0" applyFont="1" applyAlignment="1">
      <alignment horizontal="right"/>
    </xf>
    <xf numFmtId="0" fontId="0" fillId="42" borderId="14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0" fillId="43" borderId="18" xfId="0" applyFont="1" applyFill="1" applyBorder="1" applyAlignment="1">
      <alignment horizontal="center" vertical="center" textRotation="90"/>
    </xf>
    <xf numFmtId="0" fontId="10" fillId="43" borderId="19" xfId="0" applyFont="1" applyFill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2" fillId="40" borderId="2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40" borderId="23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/>
    </xf>
    <xf numFmtId="0" fontId="9" fillId="0" borderId="0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10" fillId="18" borderId="18" xfId="0" applyFont="1" applyFill="1" applyBorder="1" applyAlignment="1">
      <alignment horizontal="center" vertical="center" textRotation="90"/>
    </xf>
    <xf numFmtId="0" fontId="10" fillId="18" borderId="19" xfId="0" applyFont="1" applyFill="1" applyBorder="1" applyAlignment="1">
      <alignment horizontal="center" vertical="center" textRotation="90"/>
    </xf>
    <xf numFmtId="0" fontId="0" fillId="0" borderId="2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42" borderId="11" xfId="0" applyFill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0" fillId="44" borderId="18" xfId="0" applyFont="1" applyFill="1" applyBorder="1" applyAlignment="1">
      <alignment horizontal="center" vertical="center" textRotation="90"/>
    </xf>
    <xf numFmtId="0" fontId="10" fillId="44" borderId="19" xfId="0" applyFont="1" applyFill="1" applyBorder="1" applyAlignment="1">
      <alignment horizontal="center" vertical="center" textRotation="90"/>
    </xf>
    <xf numFmtId="0" fontId="0" fillId="45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9" fillId="45" borderId="35" xfId="0" applyFont="1" applyFill="1" applyBorder="1" applyAlignment="1">
      <alignment vertical="center"/>
    </xf>
    <xf numFmtId="0" fontId="10" fillId="45" borderId="18" xfId="0" applyFont="1" applyFill="1" applyBorder="1" applyAlignment="1">
      <alignment horizontal="center" vertical="center" textRotation="90"/>
    </xf>
    <xf numFmtId="0" fontId="10" fillId="45" borderId="19" xfId="0" applyFont="1" applyFill="1" applyBorder="1" applyAlignment="1">
      <alignment horizontal="center" vertical="center" textRotation="90"/>
    </xf>
    <xf numFmtId="0" fontId="0" fillId="45" borderId="31" xfId="0" applyFont="1" applyFill="1" applyBorder="1" applyAlignment="1">
      <alignment horizontal="center" vertical="center"/>
    </xf>
    <xf numFmtId="0" fontId="0" fillId="45" borderId="32" xfId="0" applyFont="1" applyFill="1" applyBorder="1" applyAlignment="1">
      <alignment horizontal="center" vertical="center"/>
    </xf>
    <xf numFmtId="0" fontId="0" fillId="45" borderId="33" xfId="0" applyFont="1" applyFill="1" applyBorder="1" applyAlignment="1">
      <alignment horizontal="center" vertical="center"/>
    </xf>
    <xf numFmtId="0" fontId="0" fillId="45" borderId="34" xfId="0" applyFont="1" applyFill="1" applyBorder="1" applyAlignment="1">
      <alignment horizontal="center" vertical="center"/>
    </xf>
    <xf numFmtId="0" fontId="10" fillId="26" borderId="18" xfId="0" applyFont="1" applyFill="1" applyBorder="1" applyAlignment="1">
      <alignment horizontal="center" vertical="center" textRotation="90"/>
    </xf>
    <xf numFmtId="0" fontId="10" fillId="26" borderId="19" xfId="0" applyFont="1" applyFill="1" applyBorder="1" applyAlignment="1">
      <alignment horizontal="center" vertical="center" textRotation="90"/>
    </xf>
    <xf numFmtId="0" fontId="0" fillId="42" borderId="14" xfId="0" applyFill="1" applyBorder="1" applyAlignment="1">
      <alignment horizontal="left" vertical="center"/>
    </xf>
    <xf numFmtId="0" fontId="0" fillId="42" borderId="36" xfId="0" applyFill="1" applyBorder="1" applyAlignment="1">
      <alignment horizontal="left" vertical="center"/>
    </xf>
    <xf numFmtId="0" fontId="0" fillId="42" borderId="13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9" fillId="40" borderId="29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40" borderId="37" xfId="0" applyFont="1" applyFill="1" applyBorder="1" applyAlignment="1">
      <alignment horizontal="center" vertical="center"/>
    </xf>
    <xf numFmtId="0" fontId="9" fillId="44" borderId="35" xfId="0" applyFont="1" applyFill="1" applyBorder="1" applyAlignment="1">
      <alignment horizontal="center" vertical="center"/>
    </xf>
    <xf numFmtId="0" fontId="7" fillId="44" borderId="38" xfId="0" applyFont="1" applyFill="1" applyBorder="1" applyAlignment="1">
      <alignment horizontal="center" vertical="center"/>
    </xf>
    <xf numFmtId="0" fontId="7" fillId="44" borderId="39" xfId="0" applyFont="1" applyFill="1" applyBorder="1" applyAlignment="1">
      <alignment horizontal="center" vertical="center"/>
    </xf>
    <xf numFmtId="0" fontId="7" fillId="44" borderId="29" xfId="0" applyFont="1" applyFill="1" applyBorder="1" applyAlignment="1">
      <alignment horizontal="center" vertical="center"/>
    </xf>
    <xf numFmtId="0" fontId="9" fillId="43" borderId="35" xfId="0" applyFont="1" applyFill="1" applyBorder="1" applyAlignment="1">
      <alignment horizontal="center" vertical="center"/>
    </xf>
    <xf numFmtId="0" fontId="9" fillId="43" borderId="40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4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justify"/>
    </xf>
    <xf numFmtId="0" fontId="1" fillId="38" borderId="42" xfId="0" applyFont="1" applyFill="1" applyBorder="1" applyAlignment="1">
      <alignment horizontal="center" vertical="center"/>
    </xf>
    <xf numFmtId="0" fontId="1" fillId="38" borderId="43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" fillId="38" borderId="4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9" fillId="45" borderId="29" xfId="0" applyFont="1" applyFill="1" applyBorder="1" applyAlignment="1">
      <alignment horizontal="center" vertical="center"/>
    </xf>
    <xf numFmtId="0" fontId="9" fillId="45" borderId="16" xfId="0" applyFont="1" applyFill="1" applyBorder="1" applyAlignment="1">
      <alignment horizontal="center" vertical="center"/>
    </xf>
    <xf numFmtId="0" fontId="9" fillId="45" borderId="37" xfId="0" applyFont="1" applyFill="1" applyBorder="1" applyAlignment="1">
      <alignment horizontal="center" vertical="center"/>
    </xf>
    <xf numFmtId="0" fontId="1" fillId="45" borderId="21" xfId="0" applyFont="1" applyFill="1" applyBorder="1" applyAlignment="1">
      <alignment horizontal="center"/>
    </xf>
    <xf numFmtId="0" fontId="1" fillId="45" borderId="22" xfId="0" applyFont="1" applyFill="1" applyBorder="1" applyAlignment="1">
      <alignment horizontal="center"/>
    </xf>
    <xf numFmtId="0" fontId="1" fillId="46" borderId="21" xfId="0" applyFont="1" applyFill="1" applyBorder="1" applyAlignment="1">
      <alignment horizontal="center"/>
    </xf>
    <xf numFmtId="0" fontId="1" fillId="46" borderId="22" xfId="0" applyFont="1" applyFill="1" applyBorder="1" applyAlignment="1">
      <alignment horizontal="center"/>
    </xf>
    <xf numFmtId="0" fontId="1" fillId="44" borderId="49" xfId="0" applyFont="1" applyFill="1" applyBorder="1" applyAlignment="1">
      <alignment horizontal="center" vertical="justify"/>
    </xf>
    <xf numFmtId="0" fontId="1" fillId="44" borderId="47" xfId="0" applyFont="1" applyFill="1" applyBorder="1" applyAlignment="1">
      <alignment horizontal="center" vertical="justify"/>
    </xf>
    <xf numFmtId="0" fontId="1" fillId="44" borderId="48" xfId="0" applyFont="1" applyFill="1" applyBorder="1" applyAlignment="1">
      <alignment horizontal="center" vertical="justify"/>
    </xf>
    <xf numFmtId="0" fontId="9" fillId="26" borderId="35" xfId="0" applyFont="1" applyFill="1" applyBorder="1" applyAlignment="1">
      <alignment horizontal="center" vertical="center"/>
    </xf>
    <xf numFmtId="0" fontId="9" fillId="26" borderId="40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 textRotation="90"/>
    </xf>
    <xf numFmtId="0" fontId="7" fillId="35" borderId="47" xfId="0" applyFont="1" applyFill="1" applyBorder="1" applyAlignment="1">
      <alignment horizontal="center" vertical="center" textRotation="90"/>
    </xf>
    <xf numFmtId="0" fontId="1" fillId="18" borderId="49" xfId="0" applyFont="1" applyFill="1" applyBorder="1" applyAlignment="1">
      <alignment horizontal="center" vertical="justify"/>
    </xf>
    <xf numFmtId="0" fontId="1" fillId="18" borderId="47" xfId="0" applyFont="1" applyFill="1" applyBorder="1" applyAlignment="1">
      <alignment horizontal="center" vertical="justify"/>
    </xf>
    <xf numFmtId="0" fontId="1" fillId="18" borderId="48" xfId="0" applyFont="1" applyFill="1" applyBorder="1" applyAlignment="1">
      <alignment horizontal="center" vertical="justify"/>
    </xf>
    <xf numFmtId="0" fontId="7" fillId="18" borderId="38" xfId="0" applyFont="1" applyFill="1" applyBorder="1" applyAlignment="1">
      <alignment horizontal="center" vertical="center"/>
    </xf>
    <xf numFmtId="0" fontId="7" fillId="18" borderId="27" xfId="0" applyFont="1" applyFill="1" applyBorder="1" applyAlignment="1">
      <alignment horizontal="center" vertical="center"/>
    </xf>
    <xf numFmtId="0" fontId="7" fillId="18" borderId="39" xfId="0" applyFont="1" applyFill="1" applyBorder="1" applyAlignment="1">
      <alignment horizontal="center" vertical="center"/>
    </xf>
    <xf numFmtId="0" fontId="7" fillId="18" borderId="0" xfId="0" applyFont="1" applyFill="1" applyBorder="1" applyAlignment="1">
      <alignment horizontal="center" vertical="center"/>
    </xf>
    <xf numFmtId="0" fontId="7" fillId="18" borderId="29" xfId="0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43" borderId="49" xfId="0" applyFont="1" applyFill="1" applyBorder="1" applyAlignment="1">
      <alignment horizontal="center" vertical="justify"/>
    </xf>
    <xf numFmtId="0" fontId="1" fillId="43" borderId="47" xfId="0" applyFont="1" applyFill="1" applyBorder="1" applyAlignment="1">
      <alignment horizontal="center" vertical="justify"/>
    </xf>
    <xf numFmtId="0" fontId="1" fillId="43" borderId="48" xfId="0" applyFont="1" applyFill="1" applyBorder="1" applyAlignment="1">
      <alignment horizontal="center" vertical="justify"/>
    </xf>
    <xf numFmtId="0" fontId="7" fillId="43" borderId="38" xfId="0" applyFont="1" applyFill="1" applyBorder="1" applyAlignment="1">
      <alignment horizontal="center" vertical="center"/>
    </xf>
    <xf numFmtId="0" fontId="7" fillId="43" borderId="27" xfId="0" applyFont="1" applyFill="1" applyBorder="1" applyAlignment="1">
      <alignment horizontal="center" vertical="center"/>
    </xf>
    <xf numFmtId="0" fontId="7" fillId="43" borderId="39" xfId="0" applyFont="1" applyFill="1" applyBorder="1" applyAlignment="1">
      <alignment horizontal="center" vertical="center"/>
    </xf>
    <xf numFmtId="0" fontId="7" fillId="43" borderId="0" xfId="0" applyFont="1" applyFill="1" applyBorder="1" applyAlignment="1">
      <alignment horizontal="center" vertical="center"/>
    </xf>
    <xf numFmtId="0" fontId="7" fillId="43" borderId="29" xfId="0" applyFont="1" applyFill="1" applyBorder="1" applyAlignment="1">
      <alignment horizontal="center" vertical="center"/>
    </xf>
    <xf numFmtId="0" fontId="7" fillId="43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47" borderId="13" xfId="0" applyFont="1" applyFill="1" applyBorder="1" applyAlignment="1">
      <alignment horizontal="center" vertical="center"/>
    </xf>
    <xf numFmtId="0" fontId="1" fillId="47" borderId="3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14" fontId="0" fillId="0" borderId="14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4" fontId="0" fillId="0" borderId="3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49" fontId="1" fillId="47" borderId="14" xfId="0" applyNumberFormat="1" applyFont="1" applyFill="1" applyBorder="1" applyAlignment="1">
      <alignment horizontal="center" vertical="center"/>
    </xf>
    <xf numFmtId="49" fontId="1" fillId="47" borderId="36" xfId="0" applyNumberFormat="1" applyFont="1" applyFill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3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48" borderId="50" xfId="0" applyFont="1" applyFill="1" applyBorder="1" applyAlignment="1">
      <alignment horizontal="center" vertical="center"/>
    </xf>
    <xf numFmtId="0" fontId="1" fillId="48" borderId="51" xfId="0" applyFont="1" applyFill="1" applyBorder="1" applyAlignment="1">
      <alignment horizontal="center" vertical="center"/>
    </xf>
    <xf numFmtId="0" fontId="1" fillId="48" borderId="12" xfId="0" applyFont="1" applyFill="1" applyBorder="1" applyAlignment="1">
      <alignment horizontal="center" vertical="center"/>
    </xf>
    <xf numFmtId="0" fontId="1" fillId="48" borderId="52" xfId="0" applyFont="1" applyFill="1" applyBorder="1" applyAlignment="1">
      <alignment horizontal="center" vertical="center"/>
    </xf>
    <xf numFmtId="0" fontId="1" fillId="48" borderId="15" xfId="0" applyFont="1" applyFill="1" applyBorder="1" applyAlignment="1">
      <alignment horizontal="center" vertical="center"/>
    </xf>
    <xf numFmtId="0" fontId="1" fillId="48" borderId="11" xfId="0" applyFont="1" applyFill="1" applyBorder="1" applyAlignment="1">
      <alignment horizontal="center" vertical="center"/>
    </xf>
    <xf numFmtId="0" fontId="10" fillId="48" borderId="50" xfId="0" applyFont="1" applyFill="1" applyBorder="1" applyAlignment="1">
      <alignment horizontal="center" vertical="center"/>
    </xf>
    <xf numFmtId="0" fontId="10" fillId="48" borderId="51" xfId="0" applyFont="1" applyFill="1" applyBorder="1" applyAlignment="1">
      <alignment horizontal="center" vertical="center"/>
    </xf>
    <xf numFmtId="0" fontId="10" fillId="48" borderId="12" xfId="0" applyFont="1" applyFill="1" applyBorder="1" applyAlignment="1">
      <alignment horizontal="center" vertical="center"/>
    </xf>
    <xf numFmtId="0" fontId="10" fillId="48" borderId="5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justify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3</xdr:col>
      <xdr:colOff>133350</xdr:colOff>
      <xdr:row>4</xdr:row>
      <xdr:rowOff>0</xdr:rowOff>
    </xdr:to>
    <xdr:pic>
      <xdr:nvPicPr>
        <xdr:cNvPr id="1" name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143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28575</xdr:rowOff>
    </xdr:from>
    <xdr:to>
      <xdr:col>1</xdr:col>
      <xdr:colOff>1714500</xdr:colOff>
      <xdr:row>1</xdr:row>
      <xdr:rowOff>19050</xdr:rowOff>
    </xdr:to>
    <xdr:pic>
      <xdr:nvPicPr>
        <xdr:cNvPr id="1" name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8575"/>
          <a:ext cx="4476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19050</xdr:colOff>
      <xdr:row>0</xdr:row>
      <xdr:rowOff>28575</xdr:rowOff>
    </xdr:from>
    <xdr:to>
      <xdr:col>30</xdr:col>
      <xdr:colOff>57150</xdr:colOff>
      <xdr:row>1</xdr:row>
      <xdr:rowOff>19050</xdr:rowOff>
    </xdr:to>
    <xdr:pic>
      <xdr:nvPicPr>
        <xdr:cNvPr id="2" name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8575"/>
          <a:ext cx="4572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!!%20&#1057;&#1040;&#1052;&#1041;&#1054;%20!!!\!!!%20&#1089;&#1077;&#1079;&#1086;&#1085;%202017-2018\&#1057;&#1054;&#1056;&#1045;&#1042;&#1053;&#1054;&#1042;&#1040;&#1053;&#1048;&#1071;\2017-12-02%20&#1090;&#1091;&#1088;&#1085;&#1080;&#1088;%20&#1055;&#1040;&#1052;&#1071;&#1058;&#1068;%20(&#1042;-&#1051;&#1091;&#1082;&#1080;)\&#1043;&#1051;&#1040;&#1042;&#1053;&#1054;&#1045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%20&#1089;%207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4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4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5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5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6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6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7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7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8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%20&#1084;%203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84+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3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3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4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4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5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5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5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6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7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%20&#1084;%204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71+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%20&#1084;%204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%20&#1084;%20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%20&#1084;%2065+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%20&#1089;%204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%20&#1089;%205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%20&#1089;%20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"/>
      <sheetName val="ДОКУМЕНТЫ"/>
      <sheetName val="мандатка"/>
      <sheetName val="взвеш 03-04"/>
      <sheetName val="взвеш 05-07"/>
      <sheetName val="ДЕВ 03-04"/>
      <sheetName val="ДЕВ 06-07"/>
      <sheetName val="СВОДНИК"/>
      <sheetName val="штраф"/>
      <sheetName val="Лист1"/>
      <sheetName val="классиф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ИТОГ"/>
      <sheetName val="@"/>
      <sheetName val="НАГРАД"/>
    </sheetNames>
    <sheetDataSet>
      <sheetData sheetId="0">
        <row r="9">
          <cell r="U9" t="str">
            <v>до 70 кг</v>
          </cell>
        </row>
      </sheetData>
      <sheetData sheetId="1">
        <row r="14">
          <cell r="C14">
            <v>1</v>
          </cell>
          <cell r="E14" t="str">
            <v>ЗЫКОВА Евгения Михайловна</v>
          </cell>
          <cell r="R14" t="str">
            <v>В-Луки.Экспресс</v>
          </cell>
          <cell r="Y14" t="str">
            <v>3ю</v>
          </cell>
          <cell r="AA14">
            <v>37720</v>
          </cell>
          <cell r="AE14" t="str">
            <v>Силакова Н.В.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ИТОГ"/>
      <sheetName val="@"/>
      <sheetName val="список"/>
      <sheetName val="ФИНАЛ"/>
      <sheetName val="НАГРАД"/>
      <sheetName val="фина"/>
      <sheetName val="ход"/>
    </sheetNames>
    <sheetDataSet>
      <sheetData sheetId="0">
        <row r="9">
          <cell r="U9" t="str">
            <v>до 42 кг</v>
          </cell>
        </row>
      </sheetData>
      <sheetData sheetId="1">
        <row r="14">
          <cell r="C14">
            <v>1</v>
          </cell>
          <cell r="E14" t="str">
            <v>КИРМАСОВ Иван Романович</v>
          </cell>
          <cell r="R14" t="str">
            <v>В-Луки,Экспресс</v>
          </cell>
          <cell r="Y14" t="str">
            <v>2ю</v>
          </cell>
          <cell r="AA14">
            <v>37738</v>
          </cell>
          <cell r="AE14" t="str">
            <v>Мартюшов А.Ю.</v>
          </cell>
        </row>
        <row r="15">
          <cell r="C15">
            <v>2</v>
          </cell>
          <cell r="E15" t="str">
            <v>БУРАК Даниил Витальевич</v>
          </cell>
          <cell r="R15" t="str">
            <v>Беларусь</v>
          </cell>
          <cell r="Y15" t="str">
            <v>1ю</v>
          </cell>
          <cell r="AA15">
            <v>37914</v>
          </cell>
          <cell r="AE15" t="str">
            <v>Курлыпо А.А.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ИТОГ"/>
      <sheetName val="@"/>
      <sheetName val="список"/>
      <sheetName val="ФИНАЛ"/>
      <sheetName val="НАГРАД"/>
      <sheetName val="фина"/>
      <sheetName val="ход"/>
    </sheetNames>
    <sheetDataSet>
      <sheetData sheetId="0">
        <row r="9">
          <cell r="U9" t="str">
            <v>до 46 кг</v>
          </cell>
        </row>
      </sheetData>
      <sheetData sheetId="1">
        <row r="14">
          <cell r="C14">
            <v>1</v>
          </cell>
          <cell r="E14" t="str">
            <v>КОНДРАТЬЕВ Максим Михайлович</v>
          </cell>
          <cell r="R14" t="str">
            <v>В-Луки,Экспресс</v>
          </cell>
          <cell r="Y14" t="str">
            <v>1ю</v>
          </cell>
          <cell r="AA14">
            <v>37973</v>
          </cell>
          <cell r="AE14" t="str">
            <v>Моисеев Б.А.</v>
          </cell>
        </row>
        <row r="15">
          <cell r="C15">
            <v>2</v>
          </cell>
          <cell r="E15" t="str">
            <v>КОШОКБАЕВ Кушназар Акималыевич</v>
          </cell>
          <cell r="R15" t="str">
            <v>В-Луки,ВДКЖ</v>
          </cell>
          <cell r="Y15" t="str">
            <v>б/р</v>
          </cell>
          <cell r="AA15">
            <v>37880</v>
          </cell>
          <cell r="AE15" t="str">
            <v>Докучаев К.Ю.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круги"/>
      <sheetName val="НАГРАД"/>
      <sheetName val="ШАХ"/>
      <sheetName val="вывеска"/>
    </sheetNames>
    <sheetDataSet>
      <sheetData sheetId="0">
        <row r="9">
          <cell r="U9" t="str">
            <v>до 50 кг</v>
          </cell>
        </row>
      </sheetData>
      <sheetData sheetId="2">
        <row r="14">
          <cell r="C14">
            <v>1</v>
          </cell>
          <cell r="E14" t="str">
            <v>ЩЕГЛОВ Сергей Владимирович</v>
          </cell>
          <cell r="R14" t="str">
            <v>В-Луки,Экспресс</v>
          </cell>
          <cell r="Y14">
            <v>1</v>
          </cell>
          <cell r="AA14">
            <v>37745</v>
          </cell>
          <cell r="AE14" t="str">
            <v>Мартюшов А.Ю.</v>
          </cell>
        </row>
        <row r="15">
          <cell r="C15">
            <v>2</v>
          </cell>
          <cell r="E15" t="str">
            <v>МУКОВОЗЧИК Александр Сергеевич</v>
          </cell>
          <cell r="R15" t="str">
            <v>Беларусь</v>
          </cell>
          <cell r="Y15" t="str">
            <v>1ю</v>
          </cell>
          <cell r="AA15">
            <v>37573</v>
          </cell>
          <cell r="AE15" t="str">
            <v>Курлыпо А.А.</v>
          </cell>
        </row>
        <row r="16">
          <cell r="C16">
            <v>3</v>
          </cell>
          <cell r="E16" t="str">
            <v>КИРМАСОВ Антон Максимович</v>
          </cell>
          <cell r="R16" t="str">
            <v>В-Луки,Экспресс</v>
          </cell>
          <cell r="Y16" t="str">
            <v>2ю</v>
          </cell>
          <cell r="AA16">
            <v>37799</v>
          </cell>
          <cell r="AE16" t="str">
            <v>Мартюшов А.Ю.</v>
          </cell>
        </row>
        <row r="17">
          <cell r="C17">
            <v>4</v>
          </cell>
          <cell r="E17" t="str">
            <v>МАРТЫНЮК Максим Андреевич</v>
          </cell>
          <cell r="R17" t="str">
            <v>Себеж</v>
          </cell>
          <cell r="Y17" t="str">
            <v>б/р</v>
          </cell>
          <cell r="AA17">
            <v>37663</v>
          </cell>
          <cell r="AE17" t="str">
            <v>Абдурахманов Б.О.</v>
          </cell>
        </row>
        <row r="18">
          <cell r="C18">
            <v>5</v>
          </cell>
          <cell r="E18" t="str">
            <v>МАРДЕНСКИЙ Михаил Дмитриевич</v>
          </cell>
          <cell r="R18" t="str">
            <v>В-Луки,Экспресс</v>
          </cell>
          <cell r="Y18" t="str">
            <v>б/р</v>
          </cell>
          <cell r="AA18">
            <v>37761</v>
          </cell>
          <cell r="AE18" t="str">
            <v>Моисеев Б.А.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список"/>
      <sheetName val="1.4"/>
      <sheetName val="полуф"/>
      <sheetName val="за III"/>
      <sheetName val="ФИНАЛ"/>
      <sheetName val="НАГРАД"/>
      <sheetName val="ШАХ"/>
      <sheetName val="1;4"/>
      <sheetName val="1.2 финала"/>
      <sheetName val="за 3 места"/>
      <sheetName val="фина"/>
    </sheetNames>
    <sheetDataSet>
      <sheetData sheetId="0">
        <row r="9">
          <cell r="U9" t="str">
            <v>до 55 кг</v>
          </cell>
        </row>
      </sheetData>
      <sheetData sheetId="2">
        <row r="14">
          <cell r="E14" t="str">
            <v>ЗОЛОТЬКО Семён Владимирович</v>
          </cell>
          <cell r="R14" t="str">
            <v>В-Луки,Экспресс</v>
          </cell>
          <cell r="Y14" t="str">
            <v>2ю</v>
          </cell>
          <cell r="AA14">
            <v>37846</v>
          </cell>
          <cell r="AE14" t="str">
            <v>Моисеев Б.А.</v>
          </cell>
        </row>
        <row r="15">
          <cell r="E15" t="str">
            <v>МЕХ Савелий Фёдорович</v>
          </cell>
          <cell r="R15" t="str">
            <v>Псков</v>
          </cell>
          <cell r="Y15" t="str">
            <v>б/р</v>
          </cell>
          <cell r="AA15">
            <v>37931</v>
          </cell>
          <cell r="AE15" t="str">
            <v>Алекминский Д.С.</v>
          </cell>
        </row>
        <row r="16">
          <cell r="E16" t="str">
            <v>ЛОМИН Денис Сергеевич</v>
          </cell>
          <cell r="R16" t="str">
            <v>В-Луки,Экспресс</v>
          </cell>
          <cell r="Y16" t="str">
            <v>б/р</v>
          </cell>
          <cell r="AA16">
            <v>37318</v>
          </cell>
          <cell r="AE16" t="str">
            <v>Москвенков Д.К.</v>
          </cell>
        </row>
        <row r="17">
          <cell r="E17" t="str">
            <v>ШЕМЧЕНКОВ Дмитрий Александрович</v>
          </cell>
          <cell r="R17" t="str">
            <v>В-Луки,Экспресс</v>
          </cell>
          <cell r="Y17" t="str">
            <v>2ю</v>
          </cell>
          <cell r="AA17">
            <v>37872</v>
          </cell>
          <cell r="AE17" t="str">
            <v>Мартюшов А.Ю.</v>
          </cell>
        </row>
        <row r="18">
          <cell r="E18" t="str">
            <v>КУЗЬМИН Артём Алексеевич</v>
          </cell>
          <cell r="R18" t="str">
            <v>В-Луки,Экспресс</v>
          </cell>
          <cell r="Y18" t="str">
            <v>б/р</v>
          </cell>
          <cell r="AA18">
            <v>37758</v>
          </cell>
          <cell r="AE18" t="str">
            <v>Мартюшов А.Ю.</v>
          </cell>
        </row>
        <row r="19">
          <cell r="E19" t="str">
            <v>ЖУРАВКОВ Александр Игоревич</v>
          </cell>
          <cell r="R19" t="str">
            <v>Себеж</v>
          </cell>
          <cell r="Y19" t="str">
            <v>б/р</v>
          </cell>
          <cell r="AA19">
            <v>37893</v>
          </cell>
          <cell r="AE19" t="str">
            <v>Абдурахманов Б.О.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круги"/>
      <sheetName val="НАГРАД"/>
      <sheetName val="ШАХ"/>
      <sheetName val="вывеска"/>
      <sheetName val="в"/>
    </sheetNames>
    <sheetDataSet>
      <sheetData sheetId="0">
        <row r="9">
          <cell r="U9" t="str">
            <v>до 60 кг</v>
          </cell>
        </row>
      </sheetData>
      <sheetData sheetId="2">
        <row r="14">
          <cell r="C14">
            <v>1</v>
          </cell>
          <cell r="E14" t="str">
            <v>МИХАЙЛОВ Егор Владимирович</v>
          </cell>
          <cell r="R14" t="str">
            <v>Брянск</v>
          </cell>
          <cell r="Y14" t="str">
            <v>1ю</v>
          </cell>
          <cell r="AA14">
            <v>37795</v>
          </cell>
          <cell r="AE14" t="str">
            <v>Терешок В.А.</v>
          </cell>
        </row>
        <row r="15">
          <cell r="C15">
            <v>2</v>
          </cell>
          <cell r="E15" t="str">
            <v>ЯКОВЛЕВ Вадим Николаевич</v>
          </cell>
          <cell r="R15" t="str">
            <v>В-Луки,Экспресс</v>
          </cell>
          <cell r="Y15" t="str">
            <v>1ю</v>
          </cell>
          <cell r="AA15">
            <v>37865</v>
          </cell>
          <cell r="AE15" t="str">
            <v>Моисеев Б.А.</v>
          </cell>
        </row>
        <row r="16">
          <cell r="C16">
            <v>3</v>
          </cell>
          <cell r="E16" t="str">
            <v>БОГОЛЕПОВ Павел Валерьевич</v>
          </cell>
          <cell r="R16" t="str">
            <v>В-Луки,Экспресс</v>
          </cell>
          <cell r="Y16" t="str">
            <v>1ю</v>
          </cell>
          <cell r="AA16">
            <v>37649</v>
          </cell>
          <cell r="AE16" t="str">
            <v>Моисеев Б.А.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ИТОГ"/>
      <sheetName val="@"/>
      <sheetName val="список"/>
      <sheetName val="ФИНАЛ"/>
      <sheetName val="НАГРАД"/>
      <sheetName val="фина"/>
      <sheetName val="ход"/>
    </sheetNames>
    <sheetDataSet>
      <sheetData sheetId="0">
        <row r="9">
          <cell r="U9" t="str">
            <v>до 66 кг</v>
          </cell>
        </row>
      </sheetData>
      <sheetData sheetId="1">
        <row r="14">
          <cell r="C14">
            <v>1</v>
          </cell>
          <cell r="E14" t="str">
            <v>БИЛОУС Владислав Борисович</v>
          </cell>
          <cell r="R14" t="str">
            <v>Псков</v>
          </cell>
          <cell r="Y14" t="str">
            <v>б/р</v>
          </cell>
          <cell r="AA14">
            <v>37713</v>
          </cell>
          <cell r="AE14" t="str">
            <v>Алекминский Д.С.</v>
          </cell>
        </row>
        <row r="15">
          <cell r="C15">
            <v>2</v>
          </cell>
          <cell r="E15" t="str">
            <v>КОРОБКОВ Роман Александрович</v>
          </cell>
          <cell r="R15" t="str">
            <v>В-Луки,Экспресс</v>
          </cell>
          <cell r="Y15" t="str">
            <v>б/р</v>
          </cell>
          <cell r="AA15">
            <v>37837</v>
          </cell>
          <cell r="AE15" t="str">
            <v>Моисеев Б.А.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ИТОГ"/>
      <sheetName val="@"/>
      <sheetName val="список"/>
      <sheetName val="ФИНАЛ"/>
      <sheetName val="НАГРАД"/>
      <sheetName val="фина"/>
      <sheetName val="ход"/>
    </sheetNames>
    <sheetDataSet>
      <sheetData sheetId="0">
        <row r="9">
          <cell r="U9" t="str">
            <v>до 72 кг</v>
          </cell>
        </row>
      </sheetData>
      <sheetData sheetId="1">
        <row r="14">
          <cell r="C14">
            <v>1</v>
          </cell>
          <cell r="E14" t="str">
            <v>КРЫЛОВ Михаил Сергеевич</v>
          </cell>
          <cell r="R14" t="str">
            <v>В-Луки,Экспресс</v>
          </cell>
          <cell r="Y14" t="str">
            <v>1ю</v>
          </cell>
          <cell r="AA14">
            <v>37564</v>
          </cell>
          <cell r="AE14" t="str">
            <v>Симонов А.О.</v>
          </cell>
        </row>
        <row r="15">
          <cell r="C15">
            <v>2</v>
          </cell>
          <cell r="E15" t="str">
            <v>ПЕРЕДЕРКО Александр Александрович</v>
          </cell>
          <cell r="R15" t="str">
            <v>Псков</v>
          </cell>
          <cell r="Y15" t="str">
            <v>б/р</v>
          </cell>
          <cell r="AA15">
            <v>37808</v>
          </cell>
          <cell r="AE15" t="str">
            <v>Алекминский Д.С.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ИТОГ"/>
      <sheetName val="@"/>
      <sheetName val="список"/>
      <sheetName val="ФИНАЛ"/>
      <sheetName val="НАГРАД"/>
      <sheetName val="фина"/>
      <sheetName val="ход"/>
    </sheetNames>
    <sheetDataSet>
      <sheetData sheetId="0">
        <row r="9">
          <cell r="U9" t="str">
            <v>до 78 кг</v>
          </cell>
        </row>
      </sheetData>
      <sheetData sheetId="1">
        <row r="14">
          <cell r="C14">
            <v>1</v>
          </cell>
          <cell r="E14" t="str">
            <v>САФОНОВ Александр Викторович</v>
          </cell>
          <cell r="R14" t="str">
            <v>Брянск</v>
          </cell>
          <cell r="Y14">
            <v>1</v>
          </cell>
          <cell r="AA14">
            <v>37396</v>
          </cell>
          <cell r="AE14" t="str">
            <v>Терешок В.А.</v>
          </cell>
        </row>
        <row r="15">
          <cell r="C15">
            <v>2</v>
          </cell>
          <cell r="E15" t="str">
            <v>НИКИТИН Егор Сергеевич</v>
          </cell>
          <cell r="R15" t="str">
            <v>В-Луки,Экспресс</v>
          </cell>
          <cell r="Y15" t="str">
            <v>б/р</v>
          </cell>
          <cell r="AA15">
            <v>37641</v>
          </cell>
          <cell r="AE15" t="str">
            <v>Кротов А.Э.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ИТОГ"/>
      <sheetName val="@"/>
      <sheetName val="список"/>
      <sheetName val="ФИНАЛ"/>
      <sheetName val="НАГРАД"/>
      <sheetName val="фина"/>
      <sheetName val="ход"/>
    </sheetNames>
    <sheetDataSet>
      <sheetData sheetId="0">
        <row r="9">
          <cell r="U9" t="str">
            <v>до 84 кг</v>
          </cell>
        </row>
      </sheetData>
      <sheetData sheetId="1">
        <row r="14">
          <cell r="C14">
            <v>1</v>
          </cell>
          <cell r="E14" t="str">
            <v>БОЙЦОВ Игорь Николаевич</v>
          </cell>
          <cell r="R14" t="str">
            <v>В-Луки,Экспресс</v>
          </cell>
          <cell r="Y14" t="str">
            <v>КМС</v>
          </cell>
          <cell r="AA14">
            <v>37370</v>
          </cell>
          <cell r="AE14" t="str">
            <v>Мартюшов А.Ю.</v>
          </cell>
        </row>
        <row r="15">
          <cell r="C15">
            <v>2</v>
          </cell>
          <cell r="E15" t="str">
            <v>ГАЙДАБРУС Артём Романович</v>
          </cell>
          <cell r="R15" t="str">
            <v>В-Луки,Экспресс</v>
          </cell>
          <cell r="Y15" t="str">
            <v>б/р</v>
          </cell>
          <cell r="AA15">
            <v>37931</v>
          </cell>
          <cell r="AE15" t="str">
            <v>Москвенков Д.К.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круги"/>
      <sheetName val="НАГРАД"/>
      <sheetName val="ШАХ"/>
      <sheetName val="вывеска"/>
      <sheetName val="в"/>
    </sheetNames>
    <sheetDataSet>
      <sheetData sheetId="0">
        <row r="9">
          <cell r="U9" t="str">
            <v>до 37 кг</v>
          </cell>
        </row>
      </sheetData>
      <sheetData sheetId="2">
        <row r="14">
          <cell r="C14">
            <v>1</v>
          </cell>
          <cell r="E14" t="str">
            <v>ЩИКОТА Александра Михайловна</v>
          </cell>
          <cell r="R14" t="str">
            <v>Троицк</v>
          </cell>
          <cell r="Y14" t="str">
            <v>2ю</v>
          </cell>
          <cell r="AA14">
            <v>38584</v>
          </cell>
          <cell r="AE14" t="str">
            <v>Косицын А.П.</v>
          </cell>
        </row>
        <row r="15">
          <cell r="C15">
            <v>2</v>
          </cell>
          <cell r="E15" t="str">
            <v>ГОДИНА Анастасия Ивановна</v>
          </cell>
          <cell r="R15" t="str">
            <v>В-Луки,Экспресс</v>
          </cell>
          <cell r="Y15" t="str">
            <v>б/р</v>
          </cell>
          <cell r="AA15">
            <v>38876</v>
          </cell>
          <cell r="AE15" t="str">
            <v>Силакова Н.В.</v>
          </cell>
        </row>
        <row r="16">
          <cell r="C16">
            <v>3</v>
          </cell>
          <cell r="E16" t="str">
            <v>ЦЫБУЛЬСКАЯ Анастасия Александровна</v>
          </cell>
          <cell r="R16" t="str">
            <v>В-Луки,Экспресс</v>
          </cell>
          <cell r="Y16" t="str">
            <v>б/р</v>
          </cell>
          <cell r="AA16">
            <v>38816</v>
          </cell>
          <cell r="AE16" t="str">
            <v>Силакова Н.В.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круги"/>
      <sheetName val="НАГРАД"/>
      <sheetName val="ШАХ"/>
      <sheetName val="вывеска"/>
    </sheetNames>
    <sheetDataSet>
      <sheetData sheetId="0">
        <row r="9">
          <cell r="U9" t="str">
            <v>свыше 84 кг</v>
          </cell>
        </row>
      </sheetData>
      <sheetData sheetId="2">
        <row r="14">
          <cell r="C14">
            <v>1</v>
          </cell>
          <cell r="E14" t="str">
            <v>ИВАНОВ Сергей Николаевич</v>
          </cell>
          <cell r="R14" t="str">
            <v>В-Луки,Экспресс</v>
          </cell>
          <cell r="Y14" t="str">
            <v>б/р</v>
          </cell>
          <cell r="AA14">
            <v>37874</v>
          </cell>
          <cell r="AE14" t="str">
            <v>Мартюшов А.Ю.</v>
          </cell>
        </row>
        <row r="15">
          <cell r="C15">
            <v>2</v>
          </cell>
          <cell r="E15" t="str">
            <v>МАМЕДОВ Богдан Вахидович</v>
          </cell>
          <cell r="R15" t="str">
            <v>Себеж</v>
          </cell>
          <cell r="Y15" t="str">
            <v>б/р</v>
          </cell>
          <cell r="AA15">
            <v>37862</v>
          </cell>
          <cell r="AE15" t="str">
            <v>Абдурахманов Б.О.</v>
          </cell>
        </row>
        <row r="16">
          <cell r="C16">
            <v>3</v>
          </cell>
          <cell r="E16" t="str">
            <v>КИПЧАТОВ Илья Сергеевич</v>
          </cell>
          <cell r="R16" t="str">
            <v>В-Луки,Экспресс</v>
          </cell>
          <cell r="Y16" t="str">
            <v>б/р</v>
          </cell>
          <cell r="AA16">
            <v>37257</v>
          </cell>
          <cell r="AE16" t="str">
            <v>Моисеев Б.А.</v>
          </cell>
        </row>
        <row r="17">
          <cell r="C17">
            <v>4</v>
          </cell>
          <cell r="E17" t="str">
            <v>ДАВЫДОВ Михаил Владимирович</v>
          </cell>
          <cell r="R17" t="str">
            <v>В-Луки,Экспресс</v>
          </cell>
          <cell r="Y17" t="str">
            <v>б/р</v>
          </cell>
          <cell r="AA17">
            <v>37711</v>
          </cell>
          <cell r="AE17" t="str">
            <v>Мартюшов А.Ю.</v>
          </cell>
        </row>
        <row r="18">
          <cell r="C18">
            <v>5</v>
          </cell>
          <cell r="E18" t="str">
            <v>МАКСИМОВ Данила Эдуардович</v>
          </cell>
          <cell r="R18" t="str">
            <v>В-Луки,Экспресс</v>
          </cell>
          <cell r="Y18" t="str">
            <v>б/р</v>
          </cell>
          <cell r="AA18">
            <v>37698</v>
          </cell>
          <cell r="AE18" t="str">
            <v>Кротов А.Э.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список"/>
      <sheetName val="1.8"/>
      <sheetName val="1.4"/>
      <sheetName val="утеш 1"/>
      <sheetName val="утеш 2"/>
      <sheetName val="полуф"/>
      <sheetName val="за III"/>
      <sheetName val="ФИНАЛ"/>
      <sheetName val="НАГРАД"/>
      <sheetName val="ШАХ"/>
      <sheetName val="1;8"/>
      <sheetName val="1;4"/>
      <sheetName val="ут 1"/>
      <sheetName val="ут 2"/>
      <sheetName val="1.2 финала"/>
      <sheetName val="за 3 места"/>
      <sheetName val="фина"/>
    </sheetNames>
    <sheetDataSet>
      <sheetData sheetId="0">
        <row r="9">
          <cell r="U9" t="str">
            <v>до 35 кг</v>
          </cell>
        </row>
      </sheetData>
      <sheetData sheetId="2">
        <row r="14">
          <cell r="E14" t="str">
            <v>ЩИКОТА Артур Михайлович</v>
          </cell>
          <cell r="R14" t="str">
            <v>Троицк</v>
          </cell>
          <cell r="Y14" t="str">
            <v>1ю</v>
          </cell>
          <cell r="AA14">
            <v>38929</v>
          </cell>
          <cell r="AE14" t="str">
            <v>Косицын А.П.</v>
          </cell>
        </row>
        <row r="15">
          <cell r="E15" t="str">
            <v>АРТЫКБАЕВ Шерназар Акималыевич</v>
          </cell>
          <cell r="R15" t="str">
            <v>В-Луки,ВДКЖ</v>
          </cell>
          <cell r="Y15" t="str">
            <v>б/р</v>
          </cell>
          <cell r="AA15">
            <v>38422</v>
          </cell>
          <cell r="AE15" t="str">
            <v>Докучаев К.Ю.</v>
          </cell>
        </row>
        <row r="16">
          <cell r="E16" t="str">
            <v>КОРОЛЁВ Артём Павлович</v>
          </cell>
          <cell r="R16" t="str">
            <v>В-Луки,Экспресс</v>
          </cell>
          <cell r="Y16" t="str">
            <v>1ю</v>
          </cell>
          <cell r="AA16">
            <v>38422</v>
          </cell>
          <cell r="AE16" t="str">
            <v>Моисеев Б.А.</v>
          </cell>
        </row>
        <row r="17">
          <cell r="E17" t="str">
            <v>ИВАНОВ Алексей Леонидович</v>
          </cell>
          <cell r="R17" t="str">
            <v>В-Луки,Экспресс</v>
          </cell>
          <cell r="Y17" t="str">
            <v>б/р</v>
          </cell>
          <cell r="AA17">
            <v>38501</v>
          </cell>
          <cell r="AE17" t="str">
            <v>Симонов А.О.</v>
          </cell>
        </row>
        <row r="18">
          <cell r="E18" t="str">
            <v>ИВАНОВ Илья Леонидович</v>
          </cell>
          <cell r="R18" t="str">
            <v>В-Луки,Экспресс</v>
          </cell>
          <cell r="Y18" t="str">
            <v>б/р</v>
          </cell>
          <cell r="AA18">
            <v>38501</v>
          </cell>
          <cell r="AE18" t="str">
            <v>Симонов А.О.</v>
          </cell>
        </row>
        <row r="19">
          <cell r="E19" t="str">
            <v>ШИРЯЕВ Леонид Сергеевич</v>
          </cell>
          <cell r="R19" t="str">
            <v>В-Луки,Экспресс</v>
          </cell>
          <cell r="Y19" t="str">
            <v>б/р</v>
          </cell>
          <cell r="AA19">
            <v>38882</v>
          </cell>
          <cell r="AE19" t="str">
            <v>Симонов А.О.</v>
          </cell>
        </row>
        <row r="20">
          <cell r="E20" t="str">
            <v>МАРДЕНСКИЙ Ярослав Дмитриевич</v>
          </cell>
          <cell r="R20" t="str">
            <v>В-Луки,Экспресс</v>
          </cell>
          <cell r="Y20" t="str">
            <v>б/р</v>
          </cell>
          <cell r="AA20">
            <v>38201</v>
          </cell>
          <cell r="AE20" t="str">
            <v>Моисеев Б.А.</v>
          </cell>
        </row>
        <row r="21">
          <cell r="E21" t="str">
            <v>КУРЧАНОВ Иван Ярославович</v>
          </cell>
          <cell r="R21" t="str">
            <v>В-Луки,Экспресс</v>
          </cell>
          <cell r="Y21" t="str">
            <v>б/р</v>
          </cell>
          <cell r="AA21">
            <v>38915</v>
          </cell>
          <cell r="AE21" t="str">
            <v>Моисеев Б.А.</v>
          </cell>
        </row>
        <row r="22">
          <cell r="E22" t="str">
            <v>НАУМОВ Антон Романович</v>
          </cell>
          <cell r="R22" t="str">
            <v>В-Луки,Экспресс</v>
          </cell>
          <cell r="Y22" t="str">
            <v>б/р</v>
          </cell>
          <cell r="AA22">
            <v>38651</v>
          </cell>
          <cell r="AE22" t="str">
            <v>Моисеев Б.А.</v>
          </cell>
        </row>
        <row r="23">
          <cell r="E23" t="str">
            <v>ЛОСЕВ Сергей Вячеславович</v>
          </cell>
          <cell r="R23" t="str">
            <v>В-Луки,Экспресс</v>
          </cell>
          <cell r="Y23" t="str">
            <v>б/р</v>
          </cell>
          <cell r="AA23">
            <v>38380</v>
          </cell>
          <cell r="AE23" t="str">
            <v>Москвенков Д.К.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список"/>
      <sheetName val="1.4"/>
      <sheetName val="утеш"/>
      <sheetName val="полуф"/>
      <sheetName val="за III"/>
      <sheetName val="ФИНАЛ"/>
      <sheetName val="НАГРАД"/>
      <sheetName val="ШАХ"/>
      <sheetName val="1;4"/>
      <sheetName val="ут"/>
      <sheetName val="1.2 финала"/>
      <sheetName val="за 3 места"/>
      <sheetName val="фина"/>
    </sheetNames>
    <sheetDataSet>
      <sheetData sheetId="0">
        <row r="9">
          <cell r="U9" t="str">
            <v>до 38 кг</v>
          </cell>
        </row>
      </sheetData>
      <sheetData sheetId="2">
        <row r="14">
          <cell r="E14" t="str">
            <v>ЛОГИНОВ Александр Дмитриевич</v>
          </cell>
          <cell r="R14" t="str">
            <v>В-Луки,Экспресс</v>
          </cell>
          <cell r="Y14">
            <v>3</v>
          </cell>
          <cell r="AA14">
            <v>38438</v>
          </cell>
          <cell r="AE14" t="str">
            <v>Симонов А.О.</v>
          </cell>
        </row>
        <row r="15">
          <cell r="E15" t="str">
            <v>ПАНОВ Вячеслав Павлович</v>
          </cell>
          <cell r="R15" t="str">
            <v>Троицк</v>
          </cell>
          <cell r="Y15" t="str">
            <v>1ю</v>
          </cell>
          <cell r="AA15">
            <v>38221</v>
          </cell>
          <cell r="AE15" t="str">
            <v>Косицын А.П.</v>
          </cell>
        </row>
        <row r="16">
          <cell r="E16" t="str">
            <v>ОРЛОВ Владислав Эдуардович</v>
          </cell>
          <cell r="R16" t="str">
            <v>В-Луки,ВДКЖ</v>
          </cell>
          <cell r="Y16" t="str">
            <v>б/р</v>
          </cell>
          <cell r="AA16">
            <v>38658</v>
          </cell>
          <cell r="AE16" t="str">
            <v>Докучаев К.Ю.</v>
          </cell>
        </row>
        <row r="17">
          <cell r="E17" t="str">
            <v>ТРОФИМОВИЧ Кирилл Сергеевич</v>
          </cell>
          <cell r="R17" t="str">
            <v>Беларусь</v>
          </cell>
          <cell r="Y17" t="str">
            <v>1ю</v>
          </cell>
          <cell r="AA17">
            <v>38887</v>
          </cell>
          <cell r="AE17" t="str">
            <v>Курлыпо А.А.</v>
          </cell>
        </row>
        <row r="18">
          <cell r="E18" t="str">
            <v>КОХАН Игорь Владиславович</v>
          </cell>
          <cell r="R18" t="str">
            <v>Псков</v>
          </cell>
          <cell r="Y18" t="str">
            <v>б/р</v>
          </cell>
          <cell r="AA18">
            <v>38629</v>
          </cell>
          <cell r="AE18" t="str">
            <v>Алекминский Д.С.</v>
          </cell>
        </row>
        <row r="19">
          <cell r="E19" t="str">
            <v>ВЛАСОВ Александр Романович</v>
          </cell>
          <cell r="R19" t="str">
            <v>Беларусь</v>
          </cell>
          <cell r="Y19" t="str">
            <v>1ю</v>
          </cell>
          <cell r="AA19">
            <v>38639</v>
          </cell>
          <cell r="AE19" t="str">
            <v>Курлыпо А.А.</v>
          </cell>
        </row>
        <row r="20">
          <cell r="E20" t="str">
            <v>ГОРОДНИЧЕВ Даниил Валерьевич</v>
          </cell>
          <cell r="R20" t="str">
            <v>В-Луки,Экспресс</v>
          </cell>
          <cell r="Y20" t="str">
            <v>б/р</v>
          </cell>
          <cell r="AA20">
            <v>38836</v>
          </cell>
          <cell r="AE20" t="str">
            <v>Моисеев Б.А.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список"/>
      <sheetName val="1.8"/>
      <sheetName val="1.4"/>
      <sheetName val="утеш 1"/>
      <sheetName val="утеш 2"/>
      <sheetName val="полуф"/>
      <sheetName val="за III"/>
      <sheetName val="ФИНАЛ"/>
      <sheetName val="НАГРАД"/>
      <sheetName val="ШАХ"/>
      <sheetName val="1;8"/>
      <sheetName val="1;4"/>
      <sheetName val="ут 1"/>
      <sheetName val="ут 2"/>
      <sheetName val="1.2 финала"/>
      <sheetName val="за 3 места"/>
      <sheetName val="фина"/>
    </sheetNames>
    <sheetDataSet>
      <sheetData sheetId="0">
        <row r="9">
          <cell r="U9" t="str">
            <v>до 42 кг</v>
          </cell>
        </row>
      </sheetData>
      <sheetData sheetId="2">
        <row r="14">
          <cell r="E14" t="str">
            <v>ШИРИНОВ Максим Сергеевич</v>
          </cell>
          <cell r="R14" t="str">
            <v>В-Луки,Экспресс</v>
          </cell>
          <cell r="Y14" t="str">
            <v>1ю</v>
          </cell>
          <cell r="AA14">
            <v>38955</v>
          </cell>
          <cell r="AE14" t="str">
            <v>Симонов А.О.</v>
          </cell>
        </row>
        <row r="15">
          <cell r="E15" t="str">
            <v>ГАРДИЕНКО Владислав Александрович</v>
          </cell>
          <cell r="R15" t="str">
            <v>Псков</v>
          </cell>
          <cell r="Y15" t="str">
            <v>б/р</v>
          </cell>
          <cell r="AA15">
            <v>38518</v>
          </cell>
          <cell r="AE15" t="str">
            <v>Алекминский Д.С.</v>
          </cell>
        </row>
        <row r="16">
          <cell r="E16" t="str">
            <v>БАБОРИКО Данила Андреевич</v>
          </cell>
          <cell r="R16" t="str">
            <v>Брянск</v>
          </cell>
          <cell r="Y16" t="str">
            <v>2ю</v>
          </cell>
          <cell r="AA16">
            <v>38309</v>
          </cell>
          <cell r="AE16" t="str">
            <v>Терешок В.А.</v>
          </cell>
        </row>
        <row r="17">
          <cell r="E17" t="str">
            <v>МУРАВЬЁВ Кирилл Александрович</v>
          </cell>
          <cell r="R17" t="str">
            <v>Себеж</v>
          </cell>
          <cell r="Y17" t="str">
            <v>б/р</v>
          </cell>
          <cell r="AA17">
            <v>38821</v>
          </cell>
          <cell r="AE17" t="str">
            <v>Абдурахманов Б.О.</v>
          </cell>
        </row>
        <row r="18">
          <cell r="E18" t="str">
            <v>ГОРОХОВИК Станислав Павлович</v>
          </cell>
          <cell r="R18" t="str">
            <v>Беларусь</v>
          </cell>
          <cell r="Y18" t="str">
            <v>1ю</v>
          </cell>
          <cell r="AA18">
            <v>38556</v>
          </cell>
          <cell r="AE18" t="str">
            <v>Курлыпо А.А.</v>
          </cell>
        </row>
        <row r="19">
          <cell r="E19" t="str">
            <v>ГОЛУБЕВ Дмитрий Олегович</v>
          </cell>
          <cell r="R19" t="str">
            <v>В-Луки,Экспресс</v>
          </cell>
          <cell r="Y19" t="str">
            <v>2ю</v>
          </cell>
          <cell r="AA19">
            <v>38570</v>
          </cell>
          <cell r="AE19" t="str">
            <v>Моисеев Б.А.</v>
          </cell>
        </row>
        <row r="20">
          <cell r="E20" t="str">
            <v>РУНЦО Данила Андреевич</v>
          </cell>
          <cell r="R20" t="str">
            <v>Беларусь</v>
          </cell>
          <cell r="Y20" t="str">
            <v>1ю</v>
          </cell>
          <cell r="AA20">
            <v>38485</v>
          </cell>
          <cell r="AE20" t="str">
            <v>Курлыпо А.А.</v>
          </cell>
        </row>
        <row r="21">
          <cell r="E21" t="str">
            <v>АМБРОСОВ Егор Вячеславович</v>
          </cell>
          <cell r="R21" t="str">
            <v>В-Луки,Экспресс</v>
          </cell>
          <cell r="Y21" t="str">
            <v>2ю</v>
          </cell>
          <cell r="AA21">
            <v>38485</v>
          </cell>
          <cell r="AE21" t="str">
            <v>Моисеев Б.А.</v>
          </cell>
        </row>
        <row r="22">
          <cell r="E22" t="str">
            <v>ГАЛИЕВ Роман Вадимович</v>
          </cell>
          <cell r="R22" t="str">
            <v>В-Луки,Экспресс</v>
          </cell>
          <cell r="Y22" t="str">
            <v>б/р</v>
          </cell>
          <cell r="AA22">
            <v>38984</v>
          </cell>
          <cell r="AE22" t="str">
            <v>Моисеев Б.А.</v>
          </cell>
        </row>
        <row r="23">
          <cell r="E23" t="str">
            <v>МУРАВЬЁВ Кирилл Александрович</v>
          </cell>
          <cell r="R23" t="str">
            <v>Себеж</v>
          </cell>
          <cell r="Y23" t="str">
            <v>б/р</v>
          </cell>
          <cell r="AA23">
            <v>38821</v>
          </cell>
          <cell r="AE23" t="str">
            <v>Абдурахманов Б.О.</v>
          </cell>
        </row>
        <row r="24">
          <cell r="E24" t="str">
            <v>АМБРОСОВ Егор Вячеславович</v>
          </cell>
          <cell r="R24" t="str">
            <v>В-Луки,Экспресс</v>
          </cell>
          <cell r="Y24" t="str">
            <v>2ю</v>
          </cell>
          <cell r="AA24">
            <v>38485</v>
          </cell>
          <cell r="AE24" t="str">
            <v>Моисеев Б.А.</v>
          </cell>
        </row>
        <row r="25">
          <cell r="E25" t="str">
            <v>ОСЕТРОВ Сергей Дмитриевич</v>
          </cell>
          <cell r="R25" t="str">
            <v>В-Луки,Экспресс</v>
          </cell>
          <cell r="Y25" t="str">
            <v>б/р</v>
          </cell>
          <cell r="AA25">
            <v>38501</v>
          </cell>
          <cell r="AE25" t="str">
            <v>Симонов А.О.</v>
          </cell>
        </row>
        <row r="26">
          <cell r="E26" t="str">
            <v>НАЗАРОВ Олег Романович</v>
          </cell>
          <cell r="R26" t="str">
            <v>В-Луки,ВДКЖ</v>
          </cell>
          <cell r="Y26" t="str">
            <v>б/р</v>
          </cell>
          <cell r="AA26">
            <v>38292</v>
          </cell>
          <cell r="AE26" t="str">
            <v>Докучаев К.Ю.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список"/>
      <sheetName val="1.8"/>
      <sheetName val="1.4"/>
      <sheetName val="утеш 1"/>
      <sheetName val="утеш 2"/>
      <sheetName val="полуф"/>
      <sheetName val="за III"/>
      <sheetName val="ФИНАЛ"/>
      <sheetName val="НАГРАД"/>
      <sheetName val="ШАХ"/>
      <sheetName val="1;8"/>
      <sheetName val="1;4"/>
      <sheetName val="ут 1"/>
      <sheetName val="ут 2"/>
      <sheetName val="1.2 финала"/>
      <sheetName val="за 3 места"/>
      <sheetName val="фина"/>
    </sheetNames>
    <sheetDataSet>
      <sheetData sheetId="0">
        <row r="9">
          <cell r="U9" t="str">
            <v>до 46 кг</v>
          </cell>
        </row>
      </sheetData>
      <sheetData sheetId="2">
        <row r="14">
          <cell r="E14" t="str">
            <v>ТРАСКИН Кирилл Александрович</v>
          </cell>
          <cell r="R14" t="str">
            <v>В-Луки,ВДКЖ</v>
          </cell>
          <cell r="Y14" t="str">
            <v>б/р</v>
          </cell>
          <cell r="AA14">
            <v>38206</v>
          </cell>
          <cell r="AE14" t="str">
            <v>Докучаев К.Ю.</v>
          </cell>
        </row>
        <row r="15">
          <cell r="E15" t="str">
            <v>НЕВЕСЕНКО Владимир Михайлович</v>
          </cell>
          <cell r="R15" t="str">
            <v>В-Луки,Экспресс</v>
          </cell>
          <cell r="Y15" t="str">
            <v>2ю</v>
          </cell>
          <cell r="AA15">
            <v>38779</v>
          </cell>
          <cell r="AE15" t="str">
            <v>Симонов А.О.</v>
          </cell>
        </row>
        <row r="16">
          <cell r="E16" t="str">
            <v>ПЕТРУХИН Павел Евгеньевич</v>
          </cell>
          <cell r="R16" t="str">
            <v>Брянск</v>
          </cell>
          <cell r="Y16" t="str">
            <v>1ю</v>
          </cell>
          <cell r="AA16">
            <v>38314</v>
          </cell>
          <cell r="AE16" t="str">
            <v>Терешок В.А.</v>
          </cell>
        </row>
        <row r="17">
          <cell r="E17" t="str">
            <v>ПАРФЁНОВ Матвей Михайлович</v>
          </cell>
          <cell r="R17" t="str">
            <v>Псков</v>
          </cell>
          <cell r="Y17" t="str">
            <v>б/р</v>
          </cell>
          <cell r="AA17">
            <v>38369</v>
          </cell>
          <cell r="AE17" t="str">
            <v>Алекминский Д.С.</v>
          </cell>
        </row>
        <row r="18">
          <cell r="E18" t="str">
            <v>БЛИНОВ Степан Игоревич</v>
          </cell>
          <cell r="R18" t="str">
            <v>В-Луки,Экспресс</v>
          </cell>
          <cell r="Y18" t="str">
            <v>б/р</v>
          </cell>
          <cell r="AA18">
            <v>38188</v>
          </cell>
          <cell r="AE18" t="str">
            <v>Моисеев Б.А.</v>
          </cell>
        </row>
        <row r="19">
          <cell r="E19" t="str">
            <v>КИРИЛЛОВ Андрей Алексеевич </v>
          </cell>
          <cell r="R19" t="str">
            <v>Псков</v>
          </cell>
          <cell r="Y19" t="str">
            <v>б/р</v>
          </cell>
          <cell r="AA19">
            <v>38300</v>
          </cell>
          <cell r="AE19" t="str">
            <v>Алекминский Д.С.</v>
          </cell>
        </row>
        <row r="20">
          <cell r="E20" t="str">
            <v>ЧЕГИН Даниил Владимирович</v>
          </cell>
          <cell r="R20" t="str">
            <v>В-Луки,Экспресс</v>
          </cell>
          <cell r="Y20" t="str">
            <v>б/р</v>
          </cell>
          <cell r="AA20">
            <v>38099</v>
          </cell>
          <cell r="AE20" t="str">
            <v>Симонов А.О.</v>
          </cell>
        </row>
        <row r="21">
          <cell r="E21" t="str">
            <v>МИХАЙЛОВ Никита Викторович</v>
          </cell>
          <cell r="R21" t="str">
            <v>В-Луки,Экспресс</v>
          </cell>
          <cell r="Y21" t="str">
            <v>1ю</v>
          </cell>
          <cell r="AA21">
            <v>38185</v>
          </cell>
          <cell r="AE21" t="str">
            <v>Симонов А.О.</v>
          </cell>
        </row>
        <row r="22">
          <cell r="E22" t="str">
            <v>ШЕРСТНЁВ Даниил Константинович</v>
          </cell>
          <cell r="R22" t="str">
            <v>В-Луки,Экспресс</v>
          </cell>
          <cell r="Y22" t="str">
            <v>б/р</v>
          </cell>
          <cell r="AA22">
            <v>38492</v>
          </cell>
          <cell r="AE22" t="str">
            <v>Моисеев Б.А.</v>
          </cell>
        </row>
        <row r="23">
          <cell r="E23" t="str">
            <v>КАЛИНИН Сергей Андреевич</v>
          </cell>
          <cell r="R23" t="str">
            <v>В-Луки,Экспресс</v>
          </cell>
          <cell r="Y23" t="str">
            <v>3ю</v>
          </cell>
          <cell r="AA23">
            <v>38937</v>
          </cell>
          <cell r="AE23" t="str">
            <v>Симонов А.О.</v>
          </cell>
        </row>
        <row r="24">
          <cell r="E24" t="str">
            <v>ЛАПКИН Илья Сергеевич</v>
          </cell>
          <cell r="R24" t="str">
            <v>Себеж</v>
          </cell>
          <cell r="Y24" t="str">
            <v>б/р</v>
          </cell>
          <cell r="AA24">
            <v>38918</v>
          </cell>
          <cell r="AE24" t="str">
            <v>Абдурахманов Б.О.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список"/>
      <sheetName val="1.4"/>
      <sheetName val="утеш"/>
      <sheetName val="полуф"/>
      <sheetName val="за III"/>
      <sheetName val="ФИНАЛ"/>
      <sheetName val="НАГРАД"/>
      <sheetName val="ШАХ"/>
      <sheetName val="1;4"/>
      <sheetName val="ут"/>
      <sheetName val="1.2 финала"/>
      <sheetName val="за 3 места"/>
      <sheetName val="фина"/>
    </sheetNames>
    <sheetDataSet>
      <sheetData sheetId="0">
        <row r="9">
          <cell r="U9" t="str">
            <v>до 50 кг</v>
          </cell>
        </row>
      </sheetData>
      <sheetData sheetId="2">
        <row r="14">
          <cell r="E14" t="str">
            <v>НЕСТЕРЕНИЯ Алексей Олегович</v>
          </cell>
          <cell r="R14" t="str">
            <v>Беларусь</v>
          </cell>
          <cell r="Y14" t="str">
            <v>1ю</v>
          </cell>
          <cell r="AA14">
            <v>38078</v>
          </cell>
          <cell r="AE14" t="str">
            <v>Курлыпо А.А.</v>
          </cell>
        </row>
        <row r="15">
          <cell r="E15" t="str">
            <v>РОМАНОВ Иван Геннадьевич</v>
          </cell>
          <cell r="R15" t="str">
            <v>В-Луки,Экспресс</v>
          </cell>
          <cell r="Y15" t="str">
            <v>3ю</v>
          </cell>
          <cell r="AA15">
            <v>38450</v>
          </cell>
          <cell r="AE15" t="str">
            <v>Симонов А.О.</v>
          </cell>
        </row>
        <row r="16">
          <cell r="E16" t="str">
            <v>ПРОЗЕЦКИЙ Кирилл Сергеевич</v>
          </cell>
          <cell r="R16" t="str">
            <v>Беларусь</v>
          </cell>
          <cell r="Y16" t="str">
            <v>1ю</v>
          </cell>
          <cell r="AA16">
            <v>38636</v>
          </cell>
          <cell r="AE16" t="str">
            <v>Курлыпо А.А.</v>
          </cell>
        </row>
        <row r="17">
          <cell r="E17" t="str">
            <v>СЕРГЕЕВ Владислав Дмитриевич</v>
          </cell>
          <cell r="R17" t="str">
            <v>В-Луки,Экспресс</v>
          </cell>
          <cell r="Y17" t="str">
            <v>б/р</v>
          </cell>
          <cell r="AA17">
            <v>38717</v>
          </cell>
          <cell r="AE17" t="str">
            <v>Кротов А.Э.</v>
          </cell>
        </row>
        <row r="18">
          <cell r="E18" t="str">
            <v>ПЯТНИЦКИЙ Александр Сергеевич</v>
          </cell>
          <cell r="R18" t="str">
            <v>Беларусь</v>
          </cell>
          <cell r="Y18" t="str">
            <v>1ю</v>
          </cell>
          <cell r="AA18">
            <v>38180</v>
          </cell>
          <cell r="AE18" t="str">
            <v>Курлыпо А.А.</v>
          </cell>
        </row>
        <row r="19">
          <cell r="E19" t="str">
            <v>АНТИПОВ Владимир Владимирович</v>
          </cell>
          <cell r="R19" t="str">
            <v>В-Луки,Экспресс</v>
          </cell>
          <cell r="Y19" t="str">
            <v>б/р</v>
          </cell>
          <cell r="AA19">
            <v>38289</v>
          </cell>
          <cell r="AE19" t="str">
            <v>Москвенков Д.К.</v>
          </cell>
        </row>
        <row r="20">
          <cell r="E20" t="str">
            <v>ВОИНОВ Виктор Юрьевич</v>
          </cell>
          <cell r="R20" t="str">
            <v>Беларусь</v>
          </cell>
          <cell r="Y20" t="str">
            <v>1ю</v>
          </cell>
          <cell r="AA20">
            <v>38589</v>
          </cell>
          <cell r="AE20" t="str">
            <v>Курлыпо А.А.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список"/>
      <sheetName val="1.4"/>
      <sheetName val="утеш"/>
      <sheetName val="полуф"/>
      <sheetName val="за III"/>
      <sheetName val="ФИНАЛ"/>
      <sheetName val="НАГРАД"/>
      <sheetName val="ШАХ"/>
      <sheetName val="1;4"/>
      <sheetName val="ут"/>
      <sheetName val="1.2 финала"/>
      <sheetName val="за 3 места"/>
      <sheetName val="фина"/>
    </sheetNames>
    <sheetDataSet>
      <sheetData sheetId="0">
        <row r="9">
          <cell r="U9" t="str">
            <v>до 54 кг</v>
          </cell>
        </row>
      </sheetData>
      <sheetData sheetId="2">
        <row r="14">
          <cell r="E14" t="str">
            <v>ДАНЬШОВ Матвей Александрович</v>
          </cell>
          <cell r="R14" t="str">
            <v>В-Луки,Экспресс</v>
          </cell>
          <cell r="Y14">
            <v>3</v>
          </cell>
          <cell r="AA14">
            <v>38033</v>
          </cell>
          <cell r="AE14" t="str">
            <v>Симонов А.О.</v>
          </cell>
        </row>
        <row r="15">
          <cell r="E15" t="str">
            <v>ЛЕБЕДЕВ Максим Игоревич</v>
          </cell>
          <cell r="R15" t="str">
            <v>Троицк</v>
          </cell>
          <cell r="Y15" t="str">
            <v>1ю</v>
          </cell>
          <cell r="AA15">
            <v>38916</v>
          </cell>
          <cell r="AE15" t="str">
            <v>Косицын А.П.</v>
          </cell>
        </row>
        <row r="16">
          <cell r="E16" t="str">
            <v>КОРАБУХИН Кирилл Станиславович</v>
          </cell>
          <cell r="R16" t="str">
            <v>В-Луки,Экспресс</v>
          </cell>
          <cell r="Y16" t="str">
            <v>б/р</v>
          </cell>
          <cell r="AA16">
            <v>38065</v>
          </cell>
          <cell r="AE16" t="str">
            <v>Симонов А.О.</v>
          </cell>
        </row>
        <row r="17">
          <cell r="E17" t="str">
            <v>СТЕПАНОВ Даниил Сергеевич</v>
          </cell>
          <cell r="R17" t="str">
            <v>В-Луки,Экспресс</v>
          </cell>
          <cell r="Y17" t="str">
            <v>б/р</v>
          </cell>
          <cell r="AA17">
            <v>38541</v>
          </cell>
          <cell r="AE17" t="str">
            <v>Симонов А.О.</v>
          </cell>
        </row>
        <row r="18">
          <cell r="E18" t="str">
            <v>ЗАЙЦЕВ Никита Алексеевич</v>
          </cell>
          <cell r="R18" t="str">
            <v>В-Луки,Экспресс</v>
          </cell>
          <cell r="Y18" t="str">
            <v>1ю</v>
          </cell>
          <cell r="AA18">
            <v>38546</v>
          </cell>
          <cell r="AE18" t="str">
            <v>Симонов А.О.</v>
          </cell>
        </row>
        <row r="19">
          <cell r="E19" t="str">
            <v>СЕМЧИК Пётр Сергеевич</v>
          </cell>
          <cell r="R19" t="str">
            <v>Беларусь</v>
          </cell>
          <cell r="Y19" t="str">
            <v>1ю</v>
          </cell>
          <cell r="AA19">
            <v>38089</v>
          </cell>
          <cell r="AE19" t="str">
            <v>Курлыпо А.А.</v>
          </cell>
        </row>
        <row r="20">
          <cell r="E20" t="str">
            <v>ТРОФИМОВ Даниил Андреевич</v>
          </cell>
          <cell r="R20" t="str">
            <v>В-Луки,Экспресс</v>
          </cell>
          <cell r="Y20" t="str">
            <v>б/р</v>
          </cell>
          <cell r="AA20">
            <v>38203</v>
          </cell>
          <cell r="AE20" t="str">
            <v>Моисеев Б.А.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список"/>
      <sheetName val="1.4"/>
      <sheetName val="утеш"/>
      <sheetName val="полуф"/>
      <sheetName val="за III"/>
      <sheetName val="ФИНАЛ"/>
      <sheetName val="НАГРАД"/>
      <sheetName val="ШАХ"/>
      <sheetName val="1;4"/>
      <sheetName val="ут"/>
      <sheetName val="1.2 финала"/>
      <sheetName val="за 3 места"/>
      <sheetName val="фина"/>
    </sheetNames>
    <sheetDataSet>
      <sheetData sheetId="0">
        <row r="9">
          <cell r="U9" t="str">
            <v>до 59 кг</v>
          </cell>
        </row>
      </sheetData>
      <sheetData sheetId="2">
        <row r="14">
          <cell r="E14" t="str">
            <v>КОСТЯГИН Денис Игоревич</v>
          </cell>
          <cell r="R14" t="str">
            <v>В-Луки,Экспресс</v>
          </cell>
          <cell r="Y14" t="str">
            <v>1ю</v>
          </cell>
          <cell r="AA14">
            <v>38197</v>
          </cell>
          <cell r="AE14" t="str">
            <v>Мартюшов А.Ю.</v>
          </cell>
        </row>
        <row r="15">
          <cell r="E15" t="str">
            <v>ЛАГУТКИН Алексей Вадимович</v>
          </cell>
          <cell r="R15" t="str">
            <v>Троицк</v>
          </cell>
          <cell r="Y15">
            <v>3</v>
          </cell>
          <cell r="AA15">
            <v>38345</v>
          </cell>
          <cell r="AE15" t="str">
            <v>Косицын А.П.</v>
          </cell>
        </row>
        <row r="16">
          <cell r="E16" t="str">
            <v>КУБЛИЦКИЙ Даниил Евгеньевич</v>
          </cell>
          <cell r="R16" t="str">
            <v>Беларусь</v>
          </cell>
          <cell r="Y16" t="str">
            <v>1ю</v>
          </cell>
          <cell r="AA16">
            <v>38092</v>
          </cell>
          <cell r="AE16" t="str">
            <v>Курлыпо А.А.</v>
          </cell>
        </row>
        <row r="17">
          <cell r="E17" t="str">
            <v>ИВАНОВ Александр Александрович</v>
          </cell>
          <cell r="R17" t="str">
            <v>Псков</v>
          </cell>
          <cell r="Y17" t="str">
            <v>б/р</v>
          </cell>
          <cell r="AA17">
            <v>38156</v>
          </cell>
          <cell r="AE17" t="str">
            <v>Алекминский Д.С.</v>
          </cell>
        </row>
        <row r="18">
          <cell r="E18" t="str">
            <v>ЗЫКОВ Ярослав Михайлович</v>
          </cell>
          <cell r="R18" t="str">
            <v>В-Луки,Экспресс</v>
          </cell>
          <cell r="Y18" t="str">
            <v>1ю</v>
          </cell>
          <cell r="AA18">
            <v>38393</v>
          </cell>
          <cell r="AE18" t="str">
            <v>Моисеев Б.А.</v>
          </cell>
        </row>
        <row r="19">
          <cell r="E19" t="str">
            <v>ЛУКЬЯНОВ Алексей Романович</v>
          </cell>
          <cell r="R19" t="str">
            <v>В-Луки,Экспресс</v>
          </cell>
          <cell r="Y19" t="str">
            <v>б/р</v>
          </cell>
          <cell r="AA19">
            <v>38120</v>
          </cell>
          <cell r="AE19" t="str">
            <v>Москвенков Д.К.</v>
          </cell>
        </row>
        <row r="20">
          <cell r="E20" t="str">
            <v>БРИЖЕНСКИЙ Денис Асрудинович</v>
          </cell>
          <cell r="R20" t="str">
            <v>В-Луки,Экспресс</v>
          </cell>
          <cell r="Y20" t="str">
            <v>2ю</v>
          </cell>
          <cell r="AA20">
            <v>39021</v>
          </cell>
          <cell r="AE20" t="str">
            <v>Симонов А.О.</v>
          </cell>
        </row>
        <row r="21">
          <cell r="E21" t="str">
            <v>БОНДАРЕНКО Тимофей Сергеевич</v>
          </cell>
          <cell r="R21" t="str">
            <v>В-Луки,Экспресс</v>
          </cell>
          <cell r="Y21" t="str">
            <v>3ю</v>
          </cell>
          <cell r="AA21">
            <v>38199</v>
          </cell>
          <cell r="AE21" t="str">
            <v>Моисеев Б.А.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круги"/>
      <sheetName val="НАГРАД"/>
      <sheetName val="ШАХ"/>
      <sheetName val="вывеска"/>
    </sheetNames>
    <sheetDataSet>
      <sheetData sheetId="0">
        <row r="9">
          <cell r="U9" t="str">
            <v>до 65 кг</v>
          </cell>
        </row>
      </sheetData>
      <sheetData sheetId="2">
        <row r="14">
          <cell r="C14">
            <v>1</v>
          </cell>
          <cell r="E14" t="str">
            <v>БУГРОВ Даниил Игоревич</v>
          </cell>
          <cell r="R14" t="str">
            <v>Троицк</v>
          </cell>
          <cell r="Y14" t="str">
            <v>1ю</v>
          </cell>
          <cell r="AA14">
            <v>38912</v>
          </cell>
          <cell r="AE14" t="str">
            <v>Косицын А.П.</v>
          </cell>
        </row>
        <row r="15">
          <cell r="C15">
            <v>2</v>
          </cell>
          <cell r="E15" t="str">
            <v>ПРОКОФЬЕВ Евгений Александрович</v>
          </cell>
          <cell r="R15" t="str">
            <v>В-Луки,Экспресс</v>
          </cell>
          <cell r="Y15" t="str">
            <v>2ю</v>
          </cell>
          <cell r="AA15">
            <v>38488</v>
          </cell>
          <cell r="AE15" t="str">
            <v>Мартюшов А.Ю.</v>
          </cell>
        </row>
        <row r="16">
          <cell r="C16">
            <v>3</v>
          </cell>
          <cell r="E16" t="str">
            <v>РАМАЗАНОВ Руслан Магомедович</v>
          </cell>
          <cell r="R16" t="str">
            <v>Беларусь</v>
          </cell>
          <cell r="Y16" t="str">
            <v>1ю</v>
          </cell>
          <cell r="AA16">
            <v>38271</v>
          </cell>
          <cell r="AE16" t="str">
            <v>Курлыпо А.А.</v>
          </cell>
        </row>
        <row r="17">
          <cell r="C17">
            <v>4</v>
          </cell>
          <cell r="E17" t="str">
            <v>ПАРШИКОВ Анатолий Викторович</v>
          </cell>
          <cell r="R17" t="str">
            <v>В-Луки,Экспресс</v>
          </cell>
          <cell r="Y17" t="str">
            <v>б/р</v>
          </cell>
          <cell r="AA17">
            <v>38076</v>
          </cell>
          <cell r="AE17" t="str">
            <v>Моисеев Б.А.</v>
          </cell>
        </row>
        <row r="18">
          <cell r="C18">
            <v>5</v>
          </cell>
          <cell r="E18" t="str">
            <v>ЯКОВЛЕВ Александр Денисович</v>
          </cell>
          <cell r="R18" t="str">
            <v>В-Луки,Экспресс</v>
          </cell>
          <cell r="Y18" t="str">
            <v>б/р</v>
          </cell>
          <cell r="AA18">
            <v>38323</v>
          </cell>
          <cell r="AE18" t="str">
            <v>Москвенков Д.К.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ИТОГ"/>
      <sheetName val="@"/>
      <sheetName val="список"/>
      <sheetName val="ФИНАЛ"/>
      <sheetName val="НАГРАД"/>
      <sheetName val="фина"/>
      <sheetName val="ход"/>
    </sheetNames>
    <sheetDataSet>
      <sheetData sheetId="0">
        <row r="9">
          <cell r="U9" t="str">
            <v>до 71 кг</v>
          </cell>
        </row>
      </sheetData>
      <sheetData sheetId="1">
        <row r="14">
          <cell r="C14">
            <v>1</v>
          </cell>
          <cell r="E14" t="str">
            <v>ТИТУЕВ Егор Антонович</v>
          </cell>
          <cell r="R14" t="str">
            <v>В-Луки,Экспресс</v>
          </cell>
          <cell r="Y14" t="str">
            <v>2ю</v>
          </cell>
          <cell r="AA14">
            <v>39008</v>
          </cell>
          <cell r="AE14" t="str">
            <v>Моисеев Б.А.</v>
          </cell>
        </row>
        <row r="15">
          <cell r="C15">
            <v>2</v>
          </cell>
          <cell r="E15" t="str">
            <v>ПОГРЕБЕННЫЙ Степан Владиславович</v>
          </cell>
          <cell r="R15" t="str">
            <v>В-Луки,Экспресс</v>
          </cell>
          <cell r="Y15" t="str">
            <v>б/р</v>
          </cell>
          <cell r="AA15">
            <v>38747</v>
          </cell>
          <cell r="AE15" t="str">
            <v>Моисеев Б.А.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ИТОГ"/>
      <sheetName val="@"/>
      <sheetName val="список"/>
      <sheetName val="ФИНАЛ"/>
      <sheetName val="НАГРАД"/>
      <sheetName val="фина"/>
      <sheetName val="ход"/>
    </sheetNames>
    <sheetDataSet>
      <sheetData sheetId="0">
        <row r="9">
          <cell r="U9" t="str">
            <v>до 43 кг</v>
          </cell>
        </row>
      </sheetData>
      <sheetData sheetId="1">
        <row r="14">
          <cell r="C14">
            <v>1</v>
          </cell>
          <cell r="E14" t="str">
            <v>ХАМИЦКАЯ Александра Валерьевна</v>
          </cell>
          <cell r="R14" t="str">
            <v>Вел район</v>
          </cell>
          <cell r="Y14" t="str">
            <v>б/р</v>
          </cell>
          <cell r="AA14">
            <v>38360</v>
          </cell>
          <cell r="AE14" t="str">
            <v>Мишанов Е.А.</v>
          </cell>
        </row>
        <row r="15">
          <cell r="C15">
            <v>2</v>
          </cell>
          <cell r="E15" t="str">
            <v>ВОЙТОВА Ксения Алексеевна</v>
          </cell>
          <cell r="R15" t="str">
            <v>В-Луки,Экспресс</v>
          </cell>
          <cell r="Y15" t="str">
            <v>б/р</v>
          </cell>
          <cell r="AA15">
            <v>38980</v>
          </cell>
          <cell r="AE15" t="str">
            <v>Кротов А.Э.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круги"/>
      <sheetName val="НАГРАД"/>
      <sheetName val="ШАХ"/>
      <sheetName val="вывеска"/>
    </sheetNames>
    <sheetDataSet>
      <sheetData sheetId="0">
        <row r="9">
          <cell r="U9" t="str">
            <v>свыше 71 кг</v>
          </cell>
        </row>
      </sheetData>
      <sheetData sheetId="2">
        <row r="14">
          <cell r="C14">
            <v>1</v>
          </cell>
          <cell r="E14" t="str">
            <v>БАРАНОВ Егор Русланович</v>
          </cell>
          <cell r="R14" t="str">
            <v>В-Луки,Экспресс</v>
          </cell>
          <cell r="Y14" t="str">
            <v>б/р</v>
          </cell>
          <cell r="AA14">
            <v>38139</v>
          </cell>
          <cell r="AE14" t="str">
            <v>Мартюшов А.Ю.</v>
          </cell>
        </row>
        <row r="15">
          <cell r="C15">
            <v>2</v>
          </cell>
          <cell r="E15" t="str">
            <v>ВАКУЛЕНКО Максим Витальевич</v>
          </cell>
          <cell r="R15" t="str">
            <v>В-Луки,Экспресс</v>
          </cell>
          <cell r="Y15" t="str">
            <v>2ю</v>
          </cell>
          <cell r="AA15">
            <v>38167</v>
          </cell>
          <cell r="AE15" t="str">
            <v>Симонов А.О.</v>
          </cell>
        </row>
        <row r="16">
          <cell r="C16">
            <v>3</v>
          </cell>
          <cell r="E16" t="str">
            <v>ПАВЛОВ Егор Константинович</v>
          </cell>
          <cell r="R16" t="str">
            <v>В-Луки,Экспресс</v>
          </cell>
          <cell r="Y16" t="str">
            <v>1ю</v>
          </cell>
          <cell r="AA16">
            <v>38446</v>
          </cell>
          <cell r="AE16" t="str">
            <v>Моисеев Б.А.</v>
          </cell>
        </row>
        <row r="17">
          <cell r="C17">
            <v>4</v>
          </cell>
          <cell r="E17" t="str">
            <v>ТИМОФЕЕВ Максим Сергеевич</v>
          </cell>
          <cell r="R17" t="str">
            <v>Новгород Великий</v>
          </cell>
          <cell r="Y17" t="str">
            <v>2ю</v>
          </cell>
          <cell r="AA17">
            <v>38091</v>
          </cell>
          <cell r="AE17" t="str">
            <v>Рагульская Ю.Н.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ИТОГ"/>
      <sheetName val="@"/>
      <sheetName val="список"/>
      <sheetName val="ФИНАЛ"/>
      <sheetName val="НАГРАД"/>
      <sheetName val="фина"/>
      <sheetName val="ход"/>
    </sheetNames>
    <sheetDataSet>
      <sheetData sheetId="0">
        <row r="9">
          <cell r="U9" t="str">
            <v>до 47 кг</v>
          </cell>
        </row>
      </sheetData>
      <sheetData sheetId="1">
        <row r="14">
          <cell r="C14">
            <v>1</v>
          </cell>
          <cell r="E14" t="str">
            <v>БОЙЦОВА Валерия Николаевна</v>
          </cell>
          <cell r="R14" t="str">
            <v>В-Луки,Экспресс</v>
          </cell>
          <cell r="Y14" t="str">
            <v>б/р</v>
          </cell>
          <cell r="AA14">
            <v>38782</v>
          </cell>
          <cell r="AE14" t="str">
            <v>Силакова Н.В.</v>
          </cell>
        </row>
        <row r="15">
          <cell r="C15">
            <v>2</v>
          </cell>
          <cell r="E15" t="str">
            <v>КОШЕЛЬКОВА Наталья </v>
          </cell>
          <cell r="R15" t="str">
            <v>Вел район</v>
          </cell>
          <cell r="Y15" t="str">
            <v>б/р</v>
          </cell>
          <cell r="AA15">
            <v>38054</v>
          </cell>
          <cell r="AE15" t="str">
            <v>Мишанов Е.А.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ИТОГ"/>
      <sheetName val="@"/>
      <sheetName val="список"/>
      <sheetName val="ФИНАЛ"/>
      <sheetName val="НАГРАД"/>
      <sheetName val="фина"/>
      <sheetName val="ход"/>
    </sheetNames>
    <sheetDataSet>
      <sheetData sheetId="0">
        <row r="9">
          <cell r="U9" t="str">
            <v>до 51 кг</v>
          </cell>
        </row>
      </sheetData>
      <sheetData sheetId="1">
        <row r="14">
          <cell r="C14">
            <v>1</v>
          </cell>
          <cell r="E14" t="str">
            <v>ЗЕНЧЕНКО Алина Руслановна</v>
          </cell>
          <cell r="R14" t="str">
            <v>Брянск</v>
          </cell>
          <cell r="Y14" t="str">
            <v>2ю</v>
          </cell>
          <cell r="AA14">
            <v>38417</v>
          </cell>
          <cell r="AE14" t="str">
            <v>Терешок В.А.</v>
          </cell>
        </row>
        <row r="15">
          <cell r="C15">
            <v>2</v>
          </cell>
          <cell r="E15" t="str">
            <v>ТОЕЧКИНА Валентина Михайловна</v>
          </cell>
          <cell r="R15" t="str">
            <v>Санкт-Петербург</v>
          </cell>
          <cell r="Y15" t="str">
            <v>1ю</v>
          </cell>
          <cell r="AA15">
            <v>38156</v>
          </cell>
          <cell r="AE15" t="str">
            <v>Сатин И.А.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круги"/>
      <sheetName val="НАГРАД"/>
      <sheetName val="ШАХ"/>
      <sheetName val="вывеска"/>
      <sheetName val="в"/>
    </sheetNames>
    <sheetDataSet>
      <sheetData sheetId="0">
        <row r="9">
          <cell r="U9" t="str">
            <v>свыше 65 кг</v>
          </cell>
        </row>
      </sheetData>
      <sheetData sheetId="2">
        <row r="14">
          <cell r="C14">
            <v>1</v>
          </cell>
          <cell r="E14" t="str">
            <v>ВАСИЛЬЕВА Мария Сергеевна</v>
          </cell>
          <cell r="R14" t="str">
            <v>В-Луки,Экспресс</v>
          </cell>
          <cell r="Y14" t="str">
            <v>3ю</v>
          </cell>
          <cell r="AA14">
            <v>38295</v>
          </cell>
          <cell r="AE14" t="str">
            <v>Силакова Н.В.</v>
          </cell>
        </row>
        <row r="15">
          <cell r="C15">
            <v>2</v>
          </cell>
          <cell r="E15" t="str">
            <v>ГРИГОРЬЕВА Елизавета Сергеевна</v>
          </cell>
          <cell r="R15" t="str">
            <v>В-Луки,Экспресс</v>
          </cell>
          <cell r="Y15" t="str">
            <v>3ю</v>
          </cell>
          <cell r="AA15">
            <v>38060</v>
          </cell>
          <cell r="AE15" t="str">
            <v>Силакова Н.В.</v>
          </cell>
        </row>
        <row r="16">
          <cell r="C16">
            <v>3</v>
          </cell>
          <cell r="E16" t="str">
            <v>ГАЛОВА Ирина Сергеевна</v>
          </cell>
          <cell r="R16" t="str">
            <v>Вел район</v>
          </cell>
          <cell r="Y16" t="str">
            <v>б/р</v>
          </cell>
          <cell r="AA16">
            <v>38139</v>
          </cell>
          <cell r="AE16" t="str">
            <v>Мишанов Е.А.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круги"/>
      <sheetName val="НАГРАД"/>
      <sheetName val="ШАХ"/>
      <sheetName val="вывеска"/>
    </sheetNames>
    <sheetDataSet>
      <sheetData sheetId="0">
        <row r="9">
          <cell r="U9" t="str">
            <v>до 48 кг</v>
          </cell>
        </row>
      </sheetData>
      <sheetData sheetId="2">
        <row r="14">
          <cell r="C14">
            <v>1</v>
          </cell>
          <cell r="E14" t="str">
            <v>ОРДИНА Виктория Андреевна</v>
          </cell>
          <cell r="R14" t="str">
            <v>Псков</v>
          </cell>
          <cell r="Y14" t="str">
            <v>б/р</v>
          </cell>
          <cell r="AA14">
            <v>37690</v>
          </cell>
          <cell r="AE14" t="str">
            <v>Алекминский Д.С.</v>
          </cell>
        </row>
        <row r="15">
          <cell r="C15">
            <v>2</v>
          </cell>
          <cell r="E15" t="str">
            <v>ЛАБУСОВА Любовь Эдуардовна</v>
          </cell>
          <cell r="R15" t="str">
            <v>Себеж</v>
          </cell>
          <cell r="Y15" t="str">
            <v>б/р</v>
          </cell>
          <cell r="AA15">
            <v>37465</v>
          </cell>
          <cell r="AE15" t="str">
            <v>Абдурахманов Б.О.</v>
          </cell>
        </row>
        <row r="16">
          <cell r="C16">
            <v>3</v>
          </cell>
          <cell r="E16" t="str">
            <v>НАЗАРОВА Юлия Вячеславовна</v>
          </cell>
          <cell r="R16" t="str">
            <v>Новгород Великий</v>
          </cell>
          <cell r="Y16" t="str">
            <v>2ю</v>
          </cell>
          <cell r="AA16">
            <v>37688</v>
          </cell>
          <cell r="AE16" t="str">
            <v>Рагульская Ю.Н.</v>
          </cell>
        </row>
        <row r="17">
          <cell r="C17">
            <v>4</v>
          </cell>
          <cell r="E17" t="str">
            <v>ЯКОВЛЕВА Виктория Игоревна</v>
          </cell>
          <cell r="R17" t="str">
            <v>В-Луки.Экспресс</v>
          </cell>
          <cell r="Y17" t="str">
            <v>3ю</v>
          </cell>
          <cell r="AA17">
            <v>37720</v>
          </cell>
          <cell r="AE17" t="str">
            <v>Силакова Н.В.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ИТОГ"/>
      <sheetName val="@"/>
      <sheetName val="список"/>
      <sheetName val="ФИНАЛ"/>
      <sheetName val="НАГРАД"/>
      <sheetName val="фина"/>
      <sheetName val="ход"/>
    </sheetNames>
    <sheetDataSet>
      <sheetData sheetId="0">
        <row r="9">
          <cell r="U9" t="str">
            <v>до 56 кг</v>
          </cell>
        </row>
      </sheetData>
      <sheetData sheetId="1">
        <row r="14">
          <cell r="C14">
            <v>1</v>
          </cell>
          <cell r="E14" t="str">
            <v>ЯКОВЛЕВА Елизавета Юрьевна</v>
          </cell>
          <cell r="R14" t="str">
            <v>В-Луки.Экспресс</v>
          </cell>
          <cell r="Y14" t="str">
            <v>б/р</v>
          </cell>
          <cell r="AA14">
            <v>37267</v>
          </cell>
          <cell r="AE14" t="str">
            <v>Кротов А.Э.</v>
          </cell>
        </row>
        <row r="15">
          <cell r="C15">
            <v>2</v>
          </cell>
          <cell r="E15" t="str">
            <v>РАГУЛЬСКАЯ София Евгеньевна</v>
          </cell>
          <cell r="R15" t="str">
            <v>Новгород Великий</v>
          </cell>
          <cell r="Y15" t="str">
            <v>2ю</v>
          </cell>
          <cell r="AA15">
            <v>37663</v>
          </cell>
          <cell r="AE15" t="str">
            <v>Рагульская Ю.Н.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звешивание"/>
      <sheetName val="ход"/>
      <sheetName val="ИТОГ"/>
      <sheetName val="@"/>
      <sheetName val="круги"/>
      <sheetName val="НАГРАД"/>
      <sheetName val="ШАХ"/>
      <sheetName val="вывеска"/>
      <sheetName val="в"/>
    </sheetNames>
    <sheetDataSet>
      <sheetData sheetId="0">
        <row r="9">
          <cell r="U9" t="str">
            <v>до 60 кг</v>
          </cell>
        </row>
      </sheetData>
      <sheetData sheetId="2">
        <row r="14">
          <cell r="C14">
            <v>1</v>
          </cell>
          <cell r="E14" t="str">
            <v>ЕЛИСЕЕВА Елизавета Васильевна</v>
          </cell>
          <cell r="R14" t="str">
            <v>Санкт-Петербург</v>
          </cell>
          <cell r="Y14" t="str">
            <v>1ю</v>
          </cell>
          <cell r="AA14">
            <v>37647</v>
          </cell>
          <cell r="AE14" t="str">
            <v>Сатин И.А.</v>
          </cell>
        </row>
        <row r="15">
          <cell r="C15">
            <v>2</v>
          </cell>
          <cell r="E15" t="str">
            <v>АНАНЬЕВА Анна Алексеевна</v>
          </cell>
          <cell r="R15" t="str">
            <v>В-Луки.Экспресс</v>
          </cell>
          <cell r="Y15" t="str">
            <v>б/р</v>
          </cell>
          <cell r="AA15">
            <v>37630</v>
          </cell>
          <cell r="AE15" t="str">
            <v>Силакова Н.В.</v>
          </cell>
        </row>
        <row r="16">
          <cell r="C16">
            <v>3</v>
          </cell>
          <cell r="E16" t="str">
            <v>ТИМОФЕЕВА Эльвира Вадимовна</v>
          </cell>
          <cell r="R16" t="str">
            <v>В-Луки.Экспресс</v>
          </cell>
          <cell r="Y16" t="str">
            <v>б/р</v>
          </cell>
          <cell r="AA16">
            <v>37832</v>
          </cell>
          <cell r="AE16" t="str">
            <v>Кротов А.Э.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230"/>
  <sheetViews>
    <sheetView tabSelected="1" zoomScalePageLayoutView="0" workbookViewId="0" topLeftCell="A1">
      <selection activeCell="A222" sqref="A222"/>
    </sheetView>
  </sheetViews>
  <sheetFormatPr defaultColWidth="2.75390625" defaultRowHeight="12.75"/>
  <sheetData>
    <row r="1" spans="1:38" ht="12.75" customHeight="1">
      <c r="A1" s="201" t="s">
        <v>13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38" ht="12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2:38" ht="12.75" customHeight="1">
      <c r="B3" s="27"/>
      <c r="C3" s="27"/>
      <c r="D3" s="202" t="str">
        <f>РЕКВИЗ!H1</f>
        <v>открытое первенство города Великие Луки на призы Мастера спорта СССР, основателя школы самбо в Великих Луках Марковского Геннадия Петровича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</row>
    <row r="4" spans="2:38" ht="12.75" customHeight="1">
      <c r="B4" s="27"/>
      <c r="C4" s="27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</row>
    <row r="5" spans="1:38" ht="12.75" customHeight="1">
      <c r="A5" s="27"/>
      <c r="B5" s="27"/>
      <c r="C5" s="27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</row>
    <row r="6" spans="1:38" ht="12.75" customHeight="1">
      <c r="A6" s="199" t="str">
        <f>РЕКВИЗ!B2</f>
        <v>2-4 февраля 2018 года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200" t="str">
        <f>РЕКВИЗ!B3</f>
        <v>г. Великие Луки, ул. Клевцова д.4</v>
      </c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</row>
    <row r="7" spans="1:38" ht="12.7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</row>
    <row r="8" spans="1:38" ht="12.75" customHeight="1">
      <c r="A8" s="187" t="str">
        <f>РЕКВИЗ!H6</f>
        <v>девушки 2004-2005 г.р.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</row>
    <row r="9" spans="1:38" ht="12.7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</row>
    <row r="10" spans="1:38" ht="12.75" customHeight="1">
      <c r="A10" s="189" t="s">
        <v>21</v>
      </c>
      <c r="B10" s="190"/>
      <c r="C10" s="189" t="s">
        <v>14</v>
      </c>
      <c r="D10" s="190"/>
      <c r="E10" s="189" t="s">
        <v>9</v>
      </c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0"/>
      <c r="R10" s="189" t="s">
        <v>15</v>
      </c>
      <c r="S10" s="193"/>
      <c r="T10" s="193"/>
      <c r="U10" s="193"/>
      <c r="V10" s="193"/>
      <c r="W10" s="193"/>
      <c r="X10" s="190"/>
      <c r="Y10" s="195" t="s">
        <v>16</v>
      </c>
      <c r="Z10" s="196"/>
      <c r="AA10" s="189" t="s">
        <v>17</v>
      </c>
      <c r="AB10" s="193"/>
      <c r="AC10" s="193"/>
      <c r="AD10" s="190"/>
      <c r="AE10" s="189" t="s">
        <v>18</v>
      </c>
      <c r="AF10" s="193"/>
      <c r="AG10" s="193"/>
      <c r="AH10" s="193"/>
      <c r="AI10" s="193"/>
      <c r="AJ10" s="193"/>
      <c r="AK10" s="193"/>
      <c r="AL10" s="190"/>
    </row>
    <row r="11" spans="1:38" ht="12.75" customHeight="1">
      <c r="A11" s="191"/>
      <c r="B11" s="192"/>
      <c r="C11" s="191"/>
      <c r="D11" s="192"/>
      <c r="E11" s="191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2"/>
      <c r="R11" s="191" t="s">
        <v>19</v>
      </c>
      <c r="S11" s="194"/>
      <c r="T11" s="194"/>
      <c r="U11" s="194"/>
      <c r="V11" s="194"/>
      <c r="W11" s="194"/>
      <c r="X11" s="192"/>
      <c r="Y11" s="197"/>
      <c r="Z11" s="198"/>
      <c r="AA11" s="191" t="s">
        <v>20</v>
      </c>
      <c r="AB11" s="194"/>
      <c r="AC11" s="194"/>
      <c r="AD11" s="192"/>
      <c r="AE11" s="191"/>
      <c r="AF11" s="194"/>
      <c r="AG11" s="194"/>
      <c r="AH11" s="194"/>
      <c r="AI11" s="194"/>
      <c r="AJ11" s="194"/>
      <c r="AK11" s="194"/>
      <c r="AL11" s="192"/>
    </row>
    <row r="12" spans="1:38" ht="12.75" customHeight="1">
      <c r="A12" s="25"/>
      <c r="B12" s="26"/>
      <c r="C12" s="173" t="s">
        <v>84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26"/>
      <c r="V12" s="175" t="str">
        <f>'[2]взвешивание'!U9</f>
        <v>до 37 кг</v>
      </c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</row>
    <row r="13" spans="1:38" ht="12.75">
      <c r="A13" s="25"/>
      <c r="B13" s="26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2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</row>
    <row r="14" spans="1:38" ht="12.75">
      <c r="A14" s="172">
        <v>1</v>
      </c>
      <c r="B14" s="172"/>
      <c r="C14" s="164">
        <f>'[2]ИТОГ'!C14</f>
        <v>1</v>
      </c>
      <c r="D14" s="165"/>
      <c r="E14" s="166" t="str">
        <f>'[2]ИТОГ'!E14</f>
        <v>ЩИКОТА Александра Михайловна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8"/>
      <c r="R14" s="166" t="str">
        <f>'[2]ИТОГ'!R14</f>
        <v>Троицк</v>
      </c>
      <c r="S14" s="167"/>
      <c r="T14" s="167"/>
      <c r="U14" s="167"/>
      <c r="V14" s="167"/>
      <c r="W14" s="167"/>
      <c r="X14" s="168"/>
      <c r="Y14" s="162" t="str">
        <f>'[2]ИТОГ'!Y14</f>
        <v>2ю</v>
      </c>
      <c r="Z14" s="163"/>
      <c r="AA14" s="169">
        <f>'[2]ИТОГ'!AA14</f>
        <v>38584</v>
      </c>
      <c r="AB14" s="170"/>
      <c r="AC14" s="170"/>
      <c r="AD14" s="171"/>
      <c r="AE14" s="166" t="str">
        <f>'[2]ИТОГ'!AE14</f>
        <v>Косицын А.П.</v>
      </c>
      <c r="AF14" s="167"/>
      <c r="AG14" s="167"/>
      <c r="AH14" s="167"/>
      <c r="AI14" s="167"/>
      <c r="AJ14" s="167"/>
      <c r="AK14" s="167"/>
      <c r="AL14" s="168"/>
    </row>
    <row r="15" spans="1:38" ht="12.75">
      <c r="A15" s="172">
        <v>2</v>
      </c>
      <c r="B15" s="172"/>
      <c r="C15" s="164">
        <f>'[2]ИТОГ'!C15</f>
        <v>2</v>
      </c>
      <c r="D15" s="165"/>
      <c r="E15" s="166" t="str">
        <f>'[2]ИТОГ'!E15</f>
        <v>ГОДИНА Анастасия Ивановна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8"/>
      <c r="R15" s="166" t="str">
        <f>'[2]ИТОГ'!R15</f>
        <v>В-Луки,Экспресс</v>
      </c>
      <c r="S15" s="167"/>
      <c r="T15" s="167"/>
      <c r="U15" s="167"/>
      <c r="V15" s="167"/>
      <c r="W15" s="167"/>
      <c r="X15" s="168"/>
      <c r="Y15" s="162" t="str">
        <f>'[2]ИТОГ'!Y15</f>
        <v>б/р</v>
      </c>
      <c r="Z15" s="163"/>
      <c r="AA15" s="169">
        <f>'[2]ИТОГ'!AA15</f>
        <v>38876</v>
      </c>
      <c r="AB15" s="170"/>
      <c r="AC15" s="170"/>
      <c r="AD15" s="171"/>
      <c r="AE15" s="166" t="str">
        <f>'[2]ИТОГ'!AE15</f>
        <v>Силакова Н.В.</v>
      </c>
      <c r="AF15" s="167"/>
      <c r="AG15" s="167"/>
      <c r="AH15" s="167"/>
      <c r="AI15" s="167"/>
      <c r="AJ15" s="167"/>
      <c r="AK15" s="167"/>
      <c r="AL15" s="168"/>
    </row>
    <row r="16" spans="1:38" ht="12.75">
      <c r="A16" s="172">
        <v>3</v>
      </c>
      <c r="B16" s="172"/>
      <c r="C16" s="164">
        <f>'[2]ИТОГ'!C16</f>
        <v>3</v>
      </c>
      <c r="D16" s="165"/>
      <c r="E16" s="166" t="str">
        <f>'[2]ИТОГ'!E16</f>
        <v>ЦЫБУЛЬСКАЯ Анастасия Александровна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8"/>
      <c r="R16" s="166" t="str">
        <f>'[2]ИТОГ'!R16</f>
        <v>В-Луки,Экспресс</v>
      </c>
      <c r="S16" s="167"/>
      <c r="T16" s="167"/>
      <c r="U16" s="167"/>
      <c r="V16" s="167"/>
      <c r="W16" s="167"/>
      <c r="X16" s="168"/>
      <c r="Y16" s="162" t="str">
        <f>'[2]ИТОГ'!Y16</f>
        <v>б/р</v>
      </c>
      <c r="Z16" s="163"/>
      <c r="AA16" s="169">
        <f>'[2]ИТОГ'!AA16</f>
        <v>38816</v>
      </c>
      <c r="AB16" s="170"/>
      <c r="AC16" s="170"/>
      <c r="AD16" s="171"/>
      <c r="AE16" s="166" t="str">
        <f>'[2]ИТОГ'!AE16</f>
        <v>Силакова Н.В.</v>
      </c>
      <c r="AF16" s="167"/>
      <c r="AG16" s="167"/>
      <c r="AH16" s="167"/>
      <c r="AI16" s="167"/>
      <c r="AJ16" s="167"/>
      <c r="AK16" s="167"/>
      <c r="AL16" s="168"/>
    </row>
    <row r="17" spans="1:38" ht="12.75">
      <c r="A17" s="25"/>
      <c r="B17" s="26"/>
      <c r="C17" s="173" t="s">
        <v>84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26"/>
      <c r="V17" s="175" t="str">
        <f>'[3]взвешивание'!U9</f>
        <v>до 43 кг</v>
      </c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12.75">
      <c r="A18" s="25"/>
      <c r="B18" s="26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2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</row>
    <row r="19" spans="1:38" ht="12.75">
      <c r="A19" s="172">
        <v>4</v>
      </c>
      <c r="B19" s="172"/>
      <c r="C19" s="164">
        <f>'[3]ИТОГ'!C14</f>
        <v>1</v>
      </c>
      <c r="D19" s="165"/>
      <c r="E19" s="166" t="str">
        <f>'[3]ИТОГ'!E14</f>
        <v>ХАМИЦКАЯ Александра Валерьевна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8"/>
      <c r="R19" s="166" t="str">
        <f>'[3]ИТОГ'!R14</f>
        <v>Вел район</v>
      </c>
      <c r="S19" s="167"/>
      <c r="T19" s="167"/>
      <c r="U19" s="167"/>
      <c r="V19" s="167"/>
      <c r="W19" s="167"/>
      <c r="X19" s="168"/>
      <c r="Y19" s="162" t="str">
        <f>'[3]ИТОГ'!Y14</f>
        <v>б/р</v>
      </c>
      <c r="Z19" s="163"/>
      <c r="AA19" s="169">
        <f>'[3]ИТОГ'!AA14</f>
        <v>38360</v>
      </c>
      <c r="AB19" s="170"/>
      <c r="AC19" s="170"/>
      <c r="AD19" s="171"/>
      <c r="AE19" s="166" t="str">
        <f>'[3]ИТОГ'!AE14</f>
        <v>Мишанов Е.А.</v>
      </c>
      <c r="AF19" s="167"/>
      <c r="AG19" s="167"/>
      <c r="AH19" s="167"/>
      <c r="AI19" s="167"/>
      <c r="AJ19" s="167"/>
      <c r="AK19" s="167"/>
      <c r="AL19" s="168"/>
    </row>
    <row r="20" spans="1:38" ht="12.75">
      <c r="A20" s="172">
        <v>5</v>
      </c>
      <c r="B20" s="172"/>
      <c r="C20" s="164">
        <f>'[3]ИТОГ'!C15</f>
        <v>2</v>
      </c>
      <c r="D20" s="165"/>
      <c r="E20" s="166" t="str">
        <f>'[3]ИТОГ'!E15</f>
        <v>ВОЙТОВА Ксения Алексеевна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8"/>
      <c r="R20" s="166" t="str">
        <f>'[3]ИТОГ'!R15</f>
        <v>В-Луки,Экспресс</v>
      </c>
      <c r="S20" s="167"/>
      <c r="T20" s="167"/>
      <c r="U20" s="167"/>
      <c r="V20" s="167"/>
      <c r="W20" s="167"/>
      <c r="X20" s="168"/>
      <c r="Y20" s="162" t="str">
        <f>'[3]ИТОГ'!Y15</f>
        <v>б/р</v>
      </c>
      <c r="Z20" s="163"/>
      <c r="AA20" s="169">
        <f>'[3]ИТОГ'!AA15</f>
        <v>38980</v>
      </c>
      <c r="AB20" s="170"/>
      <c r="AC20" s="170"/>
      <c r="AD20" s="171"/>
      <c r="AE20" s="166" t="str">
        <f>'[3]ИТОГ'!AE15</f>
        <v>Кротов А.Э.</v>
      </c>
      <c r="AF20" s="167"/>
      <c r="AG20" s="167"/>
      <c r="AH20" s="167"/>
      <c r="AI20" s="167"/>
      <c r="AJ20" s="167"/>
      <c r="AK20" s="167"/>
      <c r="AL20" s="168"/>
    </row>
    <row r="21" spans="1:38" ht="12.75">
      <c r="A21" s="25"/>
      <c r="B21" s="26"/>
      <c r="C21" s="173" t="s">
        <v>84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26"/>
      <c r="V21" s="175" t="str">
        <f>'[4]взвешивание'!U9</f>
        <v>до 47 кг</v>
      </c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12.75">
      <c r="A22" s="25"/>
      <c r="B22" s="26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2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</row>
    <row r="23" spans="1:38" ht="12.75">
      <c r="A23" s="172">
        <v>6</v>
      </c>
      <c r="B23" s="172"/>
      <c r="C23" s="164">
        <f>'[4]ИТОГ'!C14</f>
        <v>1</v>
      </c>
      <c r="D23" s="165"/>
      <c r="E23" s="166" t="str">
        <f>'[4]ИТОГ'!E14</f>
        <v>БОЙЦОВА Валерия Николаевна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8"/>
      <c r="R23" s="166" t="str">
        <f>'[4]ИТОГ'!R14</f>
        <v>В-Луки,Экспресс</v>
      </c>
      <c r="S23" s="167"/>
      <c r="T23" s="167"/>
      <c r="U23" s="167"/>
      <c r="V23" s="167"/>
      <c r="W23" s="167"/>
      <c r="X23" s="168"/>
      <c r="Y23" s="162" t="str">
        <f>'[4]ИТОГ'!Y14</f>
        <v>б/р</v>
      </c>
      <c r="Z23" s="163"/>
      <c r="AA23" s="169">
        <f>'[4]ИТОГ'!AA14</f>
        <v>38782</v>
      </c>
      <c r="AB23" s="170"/>
      <c r="AC23" s="170"/>
      <c r="AD23" s="171"/>
      <c r="AE23" s="166" t="str">
        <f>'[4]ИТОГ'!AE14</f>
        <v>Силакова Н.В.</v>
      </c>
      <c r="AF23" s="167"/>
      <c r="AG23" s="167"/>
      <c r="AH23" s="167"/>
      <c r="AI23" s="167"/>
      <c r="AJ23" s="167"/>
      <c r="AK23" s="167"/>
      <c r="AL23" s="168"/>
    </row>
    <row r="24" spans="1:38" ht="12.75">
      <c r="A24" s="172">
        <v>7</v>
      </c>
      <c r="B24" s="172"/>
      <c r="C24" s="164">
        <f>'[4]ИТОГ'!C15</f>
        <v>2</v>
      </c>
      <c r="D24" s="165"/>
      <c r="E24" s="166" t="str">
        <f>'[4]ИТОГ'!E15</f>
        <v>КОШЕЛЬКОВА Наталья 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8"/>
      <c r="R24" s="166" t="str">
        <f>'[4]ИТОГ'!R15</f>
        <v>Вел район</v>
      </c>
      <c r="S24" s="167"/>
      <c r="T24" s="167"/>
      <c r="U24" s="167"/>
      <c r="V24" s="167"/>
      <c r="W24" s="167"/>
      <c r="X24" s="168"/>
      <c r="Y24" s="162" t="str">
        <f>'[4]ИТОГ'!Y15</f>
        <v>б/р</v>
      </c>
      <c r="Z24" s="163"/>
      <c r="AA24" s="169">
        <f>'[4]ИТОГ'!AA15</f>
        <v>38054</v>
      </c>
      <c r="AB24" s="170"/>
      <c r="AC24" s="170"/>
      <c r="AD24" s="171"/>
      <c r="AE24" s="166" t="str">
        <f>'[4]ИТОГ'!AE15</f>
        <v>Мишанов Е.А.</v>
      </c>
      <c r="AF24" s="167"/>
      <c r="AG24" s="167"/>
      <c r="AH24" s="167"/>
      <c r="AI24" s="167"/>
      <c r="AJ24" s="167"/>
      <c r="AK24" s="167"/>
      <c r="AL24" s="168"/>
    </row>
    <row r="25" spans="1:38" ht="12.75">
      <c r="A25" s="25"/>
      <c r="B25" s="26"/>
      <c r="C25" s="173" t="s">
        <v>84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26"/>
      <c r="V25" s="175" t="str">
        <f>'[5]взвешивание'!U9</f>
        <v>до 51 кг</v>
      </c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12.75">
      <c r="A26" s="25"/>
      <c r="B26" s="26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2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</row>
    <row r="27" spans="1:38" ht="12.75">
      <c r="A27" s="172">
        <v>9</v>
      </c>
      <c r="B27" s="172"/>
      <c r="C27" s="164">
        <f>'[5]ИТОГ'!C14</f>
        <v>1</v>
      </c>
      <c r="D27" s="165"/>
      <c r="E27" s="166" t="str">
        <f>'[5]ИТОГ'!E14</f>
        <v>ЗЕНЧЕНКО Алина Руслановна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8"/>
      <c r="R27" s="166" t="str">
        <f>'[5]ИТОГ'!R14</f>
        <v>Брянск</v>
      </c>
      <c r="S27" s="167"/>
      <c r="T27" s="167"/>
      <c r="U27" s="167"/>
      <c r="V27" s="167"/>
      <c r="W27" s="167"/>
      <c r="X27" s="168"/>
      <c r="Y27" s="162" t="str">
        <f>'[5]ИТОГ'!Y14</f>
        <v>2ю</v>
      </c>
      <c r="Z27" s="163"/>
      <c r="AA27" s="169">
        <f>'[5]ИТОГ'!AA14</f>
        <v>38417</v>
      </c>
      <c r="AB27" s="170"/>
      <c r="AC27" s="170"/>
      <c r="AD27" s="171"/>
      <c r="AE27" s="166" t="str">
        <f>'[5]ИТОГ'!AE14</f>
        <v>Терешок В.А.</v>
      </c>
      <c r="AF27" s="167"/>
      <c r="AG27" s="167"/>
      <c r="AH27" s="167"/>
      <c r="AI27" s="167"/>
      <c r="AJ27" s="167"/>
      <c r="AK27" s="167"/>
      <c r="AL27" s="168"/>
    </row>
    <row r="28" spans="1:38" ht="12.75">
      <c r="A28" s="172">
        <v>10</v>
      </c>
      <c r="B28" s="172"/>
      <c r="C28" s="164">
        <f>'[5]ИТОГ'!C15</f>
        <v>2</v>
      </c>
      <c r="D28" s="165"/>
      <c r="E28" s="166" t="str">
        <f>'[5]ИТОГ'!E15</f>
        <v>ТОЕЧКИНА Валентина Михайловна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8"/>
      <c r="R28" s="166" t="str">
        <f>'[5]ИТОГ'!R15</f>
        <v>Санкт-Петербург</v>
      </c>
      <c r="S28" s="167"/>
      <c r="T28" s="167"/>
      <c r="U28" s="167"/>
      <c r="V28" s="167"/>
      <c r="W28" s="167"/>
      <c r="X28" s="168"/>
      <c r="Y28" s="162" t="str">
        <f>'[5]ИТОГ'!Y15</f>
        <v>1ю</v>
      </c>
      <c r="Z28" s="163"/>
      <c r="AA28" s="169">
        <f>'[5]ИТОГ'!AA15</f>
        <v>38156</v>
      </c>
      <c r="AB28" s="170"/>
      <c r="AC28" s="170"/>
      <c r="AD28" s="171"/>
      <c r="AE28" s="166" t="str">
        <f>'[5]ИТОГ'!AE15</f>
        <v>Сатин И.А.</v>
      </c>
      <c r="AF28" s="167"/>
      <c r="AG28" s="167"/>
      <c r="AH28" s="167"/>
      <c r="AI28" s="167"/>
      <c r="AJ28" s="167"/>
      <c r="AK28" s="167"/>
      <c r="AL28" s="168"/>
    </row>
    <row r="29" spans="1:38" ht="12.75">
      <c r="A29" s="25"/>
      <c r="B29" s="26"/>
      <c r="C29" s="173" t="s">
        <v>84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26"/>
      <c r="V29" s="175" t="str">
        <f>'[6]взвешивание'!U9</f>
        <v>свыше 65 кг</v>
      </c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12.75">
      <c r="A30" s="25"/>
      <c r="B30" s="26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2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</row>
    <row r="31" spans="1:38" ht="12.75">
      <c r="A31" s="172">
        <v>11</v>
      </c>
      <c r="B31" s="172"/>
      <c r="C31" s="164">
        <f>'[6]ИТОГ'!C14</f>
        <v>1</v>
      </c>
      <c r="D31" s="165"/>
      <c r="E31" s="166" t="str">
        <f>'[6]ИТОГ'!E14</f>
        <v>ВАСИЛЬЕВА Мария Сергеевна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8"/>
      <c r="R31" s="166" t="str">
        <f>'[6]ИТОГ'!R14</f>
        <v>В-Луки,Экспресс</v>
      </c>
      <c r="S31" s="167"/>
      <c r="T31" s="167"/>
      <c r="U31" s="167"/>
      <c r="V31" s="167"/>
      <c r="W31" s="167"/>
      <c r="X31" s="168"/>
      <c r="Y31" s="162" t="str">
        <f>'[6]ИТОГ'!Y14</f>
        <v>3ю</v>
      </c>
      <c r="Z31" s="163"/>
      <c r="AA31" s="169">
        <f>'[6]ИТОГ'!AA14</f>
        <v>38295</v>
      </c>
      <c r="AB31" s="170"/>
      <c r="AC31" s="170"/>
      <c r="AD31" s="171"/>
      <c r="AE31" s="166" t="str">
        <f>'[6]ИТОГ'!AE14</f>
        <v>Силакова Н.В.</v>
      </c>
      <c r="AF31" s="167"/>
      <c r="AG31" s="167"/>
      <c r="AH31" s="167"/>
      <c r="AI31" s="167"/>
      <c r="AJ31" s="167"/>
      <c r="AK31" s="167"/>
      <c r="AL31" s="168"/>
    </row>
    <row r="32" spans="1:38" ht="12.75">
      <c r="A32" s="172">
        <v>12</v>
      </c>
      <c r="B32" s="172"/>
      <c r="C32" s="164">
        <f>'[6]ИТОГ'!C15</f>
        <v>2</v>
      </c>
      <c r="D32" s="165"/>
      <c r="E32" s="166" t="str">
        <f>'[6]ИТОГ'!E15</f>
        <v>ГРИГОРЬЕВА Елизавета Сергеевна</v>
      </c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166" t="str">
        <f>'[6]ИТОГ'!R15</f>
        <v>В-Луки,Экспресс</v>
      </c>
      <c r="S32" s="167"/>
      <c r="T32" s="167"/>
      <c r="U32" s="167"/>
      <c r="V32" s="167"/>
      <c r="W32" s="167"/>
      <c r="X32" s="168"/>
      <c r="Y32" s="162" t="str">
        <f>'[6]ИТОГ'!Y15</f>
        <v>3ю</v>
      </c>
      <c r="Z32" s="163"/>
      <c r="AA32" s="169">
        <f>'[6]ИТОГ'!AA15</f>
        <v>38060</v>
      </c>
      <c r="AB32" s="170"/>
      <c r="AC32" s="170"/>
      <c r="AD32" s="171"/>
      <c r="AE32" s="166" t="str">
        <f>'[6]ИТОГ'!AE15</f>
        <v>Силакова Н.В.</v>
      </c>
      <c r="AF32" s="167"/>
      <c r="AG32" s="167"/>
      <c r="AH32" s="167"/>
      <c r="AI32" s="167"/>
      <c r="AJ32" s="167"/>
      <c r="AK32" s="167"/>
      <c r="AL32" s="168"/>
    </row>
    <row r="33" spans="1:38" ht="12.75">
      <c r="A33" s="172">
        <v>13</v>
      </c>
      <c r="B33" s="172"/>
      <c r="C33" s="164">
        <f>'[6]ИТОГ'!C16</f>
        <v>3</v>
      </c>
      <c r="D33" s="165"/>
      <c r="E33" s="166" t="str">
        <f>'[6]ИТОГ'!E16</f>
        <v>ГАЛОВА Ирина Сергеевна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8"/>
      <c r="R33" s="166" t="str">
        <f>'[6]ИТОГ'!R16</f>
        <v>Вел район</v>
      </c>
      <c r="S33" s="167"/>
      <c r="T33" s="167"/>
      <c r="U33" s="167"/>
      <c r="V33" s="167"/>
      <c r="W33" s="167"/>
      <c r="X33" s="168"/>
      <c r="Y33" s="162" t="str">
        <f>'[6]ИТОГ'!Y16</f>
        <v>б/р</v>
      </c>
      <c r="Z33" s="163"/>
      <c r="AA33" s="169">
        <f>'[6]ИТОГ'!AA16</f>
        <v>38139</v>
      </c>
      <c r="AB33" s="170"/>
      <c r="AC33" s="170"/>
      <c r="AD33" s="171"/>
      <c r="AE33" s="166" t="str">
        <f>'[6]ИТОГ'!AE16</f>
        <v>Мишанов Е.А.</v>
      </c>
      <c r="AF33" s="167"/>
      <c r="AG33" s="167"/>
      <c r="AH33" s="167"/>
      <c r="AI33" s="167"/>
      <c r="AJ33" s="167"/>
      <c r="AK33" s="167"/>
      <c r="AL33" s="168"/>
    </row>
    <row r="36" spans="1:38" ht="12.75">
      <c r="A36" s="187" t="str">
        <f>РЕКВИЗ!F6</f>
        <v>девушки 2002-2003 г.р.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</row>
    <row r="37" spans="1:38" ht="12.7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</row>
    <row r="38" spans="1:38" ht="12.75">
      <c r="A38" s="189" t="s">
        <v>21</v>
      </c>
      <c r="B38" s="190"/>
      <c r="C38" s="189" t="s">
        <v>14</v>
      </c>
      <c r="D38" s="190"/>
      <c r="E38" s="189" t="s">
        <v>9</v>
      </c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0"/>
      <c r="R38" s="189" t="s">
        <v>15</v>
      </c>
      <c r="S38" s="193"/>
      <c r="T38" s="193"/>
      <c r="U38" s="193"/>
      <c r="V38" s="193"/>
      <c r="W38" s="193"/>
      <c r="X38" s="190"/>
      <c r="Y38" s="195" t="s">
        <v>16</v>
      </c>
      <c r="Z38" s="196"/>
      <c r="AA38" s="189" t="s">
        <v>17</v>
      </c>
      <c r="AB38" s="193"/>
      <c r="AC38" s="193"/>
      <c r="AD38" s="190"/>
      <c r="AE38" s="189" t="s">
        <v>18</v>
      </c>
      <c r="AF38" s="193"/>
      <c r="AG38" s="193"/>
      <c r="AH38" s="193"/>
      <c r="AI38" s="193"/>
      <c r="AJ38" s="193"/>
      <c r="AK38" s="193"/>
      <c r="AL38" s="190"/>
    </row>
    <row r="39" spans="1:38" ht="12.75">
      <c r="A39" s="191"/>
      <c r="B39" s="192"/>
      <c r="C39" s="191"/>
      <c r="D39" s="192"/>
      <c r="E39" s="191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2"/>
      <c r="R39" s="191" t="s">
        <v>19</v>
      </c>
      <c r="S39" s="194"/>
      <c r="T39" s="194"/>
      <c r="U39" s="194"/>
      <c r="V39" s="194"/>
      <c r="W39" s="194"/>
      <c r="X39" s="192"/>
      <c r="Y39" s="197"/>
      <c r="Z39" s="198"/>
      <c r="AA39" s="191" t="s">
        <v>20</v>
      </c>
      <c r="AB39" s="194"/>
      <c r="AC39" s="194"/>
      <c r="AD39" s="192"/>
      <c r="AE39" s="191"/>
      <c r="AF39" s="194"/>
      <c r="AG39" s="194"/>
      <c r="AH39" s="194"/>
      <c r="AI39" s="194"/>
      <c r="AJ39" s="194"/>
      <c r="AK39" s="194"/>
      <c r="AL39" s="192"/>
    </row>
    <row r="40" spans="1:38" ht="12.75">
      <c r="A40" s="25"/>
      <c r="B40" s="26"/>
      <c r="C40" s="173" t="s">
        <v>84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26"/>
      <c r="V40" s="175" t="str">
        <f>'[7]взвешивание'!U9</f>
        <v>до 48 кг</v>
      </c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12.75">
      <c r="A41" s="25"/>
      <c r="B41" s="26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2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</row>
    <row r="42" spans="1:38" ht="12.75">
      <c r="A42" s="172">
        <v>14</v>
      </c>
      <c r="B42" s="172"/>
      <c r="C42" s="164">
        <f>'[7]ИТОГ'!C14</f>
        <v>1</v>
      </c>
      <c r="D42" s="165"/>
      <c r="E42" s="166" t="str">
        <f>'[7]ИТОГ'!E14</f>
        <v>ОРДИНА Виктория Андреевна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8"/>
      <c r="R42" s="166" t="str">
        <f>'[7]ИТОГ'!R14</f>
        <v>Псков</v>
      </c>
      <c r="S42" s="167"/>
      <c r="T42" s="167"/>
      <c r="U42" s="167"/>
      <c r="V42" s="167"/>
      <c r="W42" s="167"/>
      <c r="X42" s="168"/>
      <c r="Y42" s="162" t="str">
        <f>'[7]ИТОГ'!Y14</f>
        <v>б/р</v>
      </c>
      <c r="Z42" s="163"/>
      <c r="AA42" s="169">
        <f>'[7]ИТОГ'!AA14</f>
        <v>37690</v>
      </c>
      <c r="AB42" s="170"/>
      <c r="AC42" s="170"/>
      <c r="AD42" s="171"/>
      <c r="AE42" s="166" t="str">
        <f>'[7]ИТОГ'!AE14</f>
        <v>Алекминский Д.С.</v>
      </c>
      <c r="AF42" s="167"/>
      <c r="AG42" s="167"/>
      <c r="AH42" s="167"/>
      <c r="AI42" s="167"/>
      <c r="AJ42" s="167"/>
      <c r="AK42" s="167"/>
      <c r="AL42" s="168"/>
    </row>
    <row r="43" spans="1:38" ht="12.75">
      <c r="A43" s="172">
        <v>15</v>
      </c>
      <c r="B43" s="172"/>
      <c r="C43" s="164">
        <f>'[7]ИТОГ'!C15</f>
        <v>2</v>
      </c>
      <c r="D43" s="165"/>
      <c r="E43" s="166" t="str">
        <f>'[7]ИТОГ'!E15</f>
        <v>ЛАБУСОВА Любовь Эдуардовна</v>
      </c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8"/>
      <c r="R43" s="166" t="str">
        <f>'[7]ИТОГ'!R15</f>
        <v>Себеж</v>
      </c>
      <c r="S43" s="167"/>
      <c r="T43" s="167"/>
      <c r="U43" s="167"/>
      <c r="V43" s="167"/>
      <c r="W43" s="167"/>
      <c r="X43" s="168"/>
      <c r="Y43" s="162" t="str">
        <f>'[7]ИТОГ'!Y15</f>
        <v>б/р</v>
      </c>
      <c r="Z43" s="163"/>
      <c r="AA43" s="169">
        <f>'[7]ИТОГ'!AA15</f>
        <v>37465</v>
      </c>
      <c r="AB43" s="170"/>
      <c r="AC43" s="170"/>
      <c r="AD43" s="171"/>
      <c r="AE43" s="166" t="str">
        <f>'[7]ИТОГ'!AE15</f>
        <v>Абдурахманов Б.О.</v>
      </c>
      <c r="AF43" s="167"/>
      <c r="AG43" s="167"/>
      <c r="AH43" s="167"/>
      <c r="AI43" s="167"/>
      <c r="AJ43" s="167"/>
      <c r="AK43" s="167"/>
      <c r="AL43" s="168"/>
    </row>
    <row r="44" spans="1:38" ht="12.75">
      <c r="A44" s="172">
        <v>16</v>
      </c>
      <c r="B44" s="172"/>
      <c r="C44" s="164">
        <f>'[7]ИТОГ'!C16</f>
        <v>3</v>
      </c>
      <c r="D44" s="165"/>
      <c r="E44" s="166" t="str">
        <f>'[7]ИТОГ'!E16</f>
        <v>НАЗАРОВА Юлия Вячеславовна</v>
      </c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8"/>
      <c r="R44" s="166" t="str">
        <f>'[7]ИТОГ'!R16</f>
        <v>Новгород Великий</v>
      </c>
      <c r="S44" s="167"/>
      <c r="T44" s="167"/>
      <c r="U44" s="167"/>
      <c r="V44" s="167"/>
      <c r="W44" s="167"/>
      <c r="X44" s="168"/>
      <c r="Y44" s="162" t="str">
        <f>'[7]ИТОГ'!Y16</f>
        <v>2ю</v>
      </c>
      <c r="Z44" s="163"/>
      <c r="AA44" s="169">
        <f>'[7]ИТОГ'!AA16</f>
        <v>37688</v>
      </c>
      <c r="AB44" s="170"/>
      <c r="AC44" s="170"/>
      <c r="AD44" s="171"/>
      <c r="AE44" s="166" t="str">
        <f>'[7]ИТОГ'!AE16</f>
        <v>Рагульская Ю.Н.</v>
      </c>
      <c r="AF44" s="167"/>
      <c r="AG44" s="167"/>
      <c r="AH44" s="167"/>
      <c r="AI44" s="167"/>
      <c r="AJ44" s="167"/>
      <c r="AK44" s="167"/>
      <c r="AL44" s="168"/>
    </row>
    <row r="45" spans="1:38" ht="12.75">
      <c r="A45" s="172">
        <v>17</v>
      </c>
      <c r="B45" s="172"/>
      <c r="C45" s="164">
        <f>'[7]ИТОГ'!C17</f>
        <v>4</v>
      </c>
      <c r="D45" s="165"/>
      <c r="E45" s="166" t="str">
        <f>'[7]ИТОГ'!E17</f>
        <v>ЯКОВЛЕВА Виктория Игоревна</v>
      </c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8"/>
      <c r="R45" s="166" t="str">
        <f>'[7]ИТОГ'!R17</f>
        <v>В-Луки.Экспресс</v>
      </c>
      <c r="S45" s="167"/>
      <c r="T45" s="167"/>
      <c r="U45" s="167"/>
      <c r="V45" s="167"/>
      <c r="W45" s="167"/>
      <c r="X45" s="168"/>
      <c r="Y45" s="162" t="str">
        <f>'[7]ИТОГ'!Y17</f>
        <v>3ю</v>
      </c>
      <c r="Z45" s="163"/>
      <c r="AA45" s="169">
        <f>'[7]ИТОГ'!AA17</f>
        <v>37720</v>
      </c>
      <c r="AB45" s="170"/>
      <c r="AC45" s="170"/>
      <c r="AD45" s="171"/>
      <c r="AE45" s="166" t="str">
        <f>'[7]ИТОГ'!AE17</f>
        <v>Силакова Н.В.</v>
      </c>
      <c r="AF45" s="167"/>
      <c r="AG45" s="167"/>
      <c r="AH45" s="167"/>
      <c r="AI45" s="167"/>
      <c r="AJ45" s="167"/>
      <c r="AK45" s="167"/>
      <c r="AL45" s="168"/>
    </row>
    <row r="46" spans="1:38" ht="12.75">
      <c r="A46" s="25"/>
      <c r="B46" s="26"/>
      <c r="C46" s="173" t="s">
        <v>84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26"/>
      <c r="V46" s="175" t="str">
        <f>'[8]взвешивание'!U9</f>
        <v>до 56 кг</v>
      </c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12.75">
      <c r="A47" s="25"/>
      <c r="B47" s="26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2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</row>
    <row r="48" spans="1:38" ht="12.75">
      <c r="A48" s="172">
        <v>18</v>
      </c>
      <c r="B48" s="172"/>
      <c r="C48" s="164">
        <f>'[8]ИТОГ'!C14</f>
        <v>1</v>
      </c>
      <c r="D48" s="165"/>
      <c r="E48" s="166" t="str">
        <f>'[8]ИТОГ'!E14</f>
        <v>ЯКОВЛЕВА Елизавета Юрьевна</v>
      </c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8"/>
      <c r="R48" s="166" t="str">
        <f>'[8]ИТОГ'!R14</f>
        <v>В-Луки.Экспресс</v>
      </c>
      <c r="S48" s="167"/>
      <c r="T48" s="167"/>
      <c r="U48" s="167"/>
      <c r="V48" s="167"/>
      <c r="W48" s="167"/>
      <c r="X48" s="168"/>
      <c r="Y48" s="162" t="str">
        <f>'[8]ИТОГ'!Y14</f>
        <v>б/р</v>
      </c>
      <c r="Z48" s="163"/>
      <c r="AA48" s="169">
        <f>'[8]ИТОГ'!AA14</f>
        <v>37267</v>
      </c>
      <c r="AB48" s="170"/>
      <c r="AC48" s="170"/>
      <c r="AD48" s="171"/>
      <c r="AE48" s="166" t="str">
        <f>'[8]ИТОГ'!AE14</f>
        <v>Кротов А.Э.</v>
      </c>
      <c r="AF48" s="167"/>
      <c r="AG48" s="167"/>
      <c r="AH48" s="167"/>
      <c r="AI48" s="167"/>
      <c r="AJ48" s="167"/>
      <c r="AK48" s="167"/>
      <c r="AL48" s="168"/>
    </row>
    <row r="49" spans="1:38" ht="12.75">
      <c r="A49" s="172">
        <v>19</v>
      </c>
      <c r="B49" s="172"/>
      <c r="C49" s="164">
        <f>'[8]ИТОГ'!C15</f>
        <v>2</v>
      </c>
      <c r="D49" s="165"/>
      <c r="E49" s="166" t="str">
        <f>'[8]ИТОГ'!E15</f>
        <v>РАГУЛЬСКАЯ София Евгеньевна</v>
      </c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8"/>
      <c r="R49" s="166" t="str">
        <f>'[8]ИТОГ'!R15</f>
        <v>Новгород Великий</v>
      </c>
      <c r="S49" s="167"/>
      <c r="T49" s="167"/>
      <c r="U49" s="167"/>
      <c r="V49" s="167"/>
      <c r="W49" s="167"/>
      <c r="X49" s="168"/>
      <c r="Y49" s="162" t="str">
        <f>'[8]ИТОГ'!Y15</f>
        <v>2ю</v>
      </c>
      <c r="Z49" s="163"/>
      <c r="AA49" s="169">
        <f>'[8]ИТОГ'!AA15</f>
        <v>37663</v>
      </c>
      <c r="AB49" s="170"/>
      <c r="AC49" s="170"/>
      <c r="AD49" s="171"/>
      <c r="AE49" s="166" t="str">
        <f>'[8]ИТОГ'!AE15</f>
        <v>Рагульская Ю.Н.</v>
      </c>
      <c r="AF49" s="167"/>
      <c r="AG49" s="167"/>
      <c r="AH49" s="167"/>
      <c r="AI49" s="167"/>
      <c r="AJ49" s="167"/>
      <c r="AK49" s="167"/>
      <c r="AL49" s="168"/>
    </row>
    <row r="50" spans="1:38" ht="12.75">
      <c r="A50" s="25"/>
      <c r="B50" s="26"/>
      <c r="C50" s="173" t="s">
        <v>84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26"/>
      <c r="V50" s="175" t="str">
        <f>'[9]взвешивание'!U9</f>
        <v>до 60 кг</v>
      </c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12.75">
      <c r="A51" s="25"/>
      <c r="B51" s="26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2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</row>
    <row r="52" spans="1:38" ht="12.75">
      <c r="A52" s="172">
        <v>20</v>
      </c>
      <c r="B52" s="172"/>
      <c r="C52" s="164">
        <f>'[9]ИТОГ'!C14</f>
        <v>1</v>
      </c>
      <c r="D52" s="165"/>
      <c r="E52" s="166" t="str">
        <f>'[9]ИТОГ'!E14</f>
        <v>ЕЛИСЕЕВА Елизавета Васильевна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8"/>
      <c r="R52" s="166" t="str">
        <f>'[9]ИТОГ'!R14</f>
        <v>Санкт-Петербург</v>
      </c>
      <c r="S52" s="167"/>
      <c r="T52" s="167"/>
      <c r="U52" s="167"/>
      <c r="V52" s="167"/>
      <c r="W52" s="167"/>
      <c r="X52" s="168"/>
      <c r="Y52" s="162" t="str">
        <f>'[9]ИТОГ'!Y14</f>
        <v>1ю</v>
      </c>
      <c r="Z52" s="163"/>
      <c r="AA52" s="169">
        <f>'[9]ИТОГ'!AA14</f>
        <v>37647</v>
      </c>
      <c r="AB52" s="170"/>
      <c r="AC52" s="170"/>
      <c r="AD52" s="171"/>
      <c r="AE52" s="166" t="str">
        <f>'[9]ИТОГ'!AE14</f>
        <v>Сатин И.А.</v>
      </c>
      <c r="AF52" s="167"/>
      <c r="AG52" s="167"/>
      <c r="AH52" s="167"/>
      <c r="AI52" s="167"/>
      <c r="AJ52" s="167"/>
      <c r="AK52" s="167"/>
      <c r="AL52" s="168"/>
    </row>
    <row r="53" spans="1:38" ht="12.75">
      <c r="A53" s="172">
        <v>21</v>
      </c>
      <c r="B53" s="172"/>
      <c r="C53" s="164">
        <f>'[9]ИТОГ'!C15</f>
        <v>2</v>
      </c>
      <c r="D53" s="165"/>
      <c r="E53" s="166" t="str">
        <f>'[9]ИТОГ'!E15</f>
        <v>АНАНЬЕВА Анна Алексеевна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8"/>
      <c r="R53" s="166" t="str">
        <f>'[9]ИТОГ'!R15</f>
        <v>В-Луки.Экспресс</v>
      </c>
      <c r="S53" s="167"/>
      <c r="T53" s="167"/>
      <c r="U53" s="167"/>
      <c r="V53" s="167"/>
      <c r="W53" s="167"/>
      <c r="X53" s="168"/>
      <c r="Y53" s="162" t="str">
        <f>'[9]ИТОГ'!Y15</f>
        <v>б/р</v>
      </c>
      <c r="Z53" s="163"/>
      <c r="AA53" s="169">
        <f>'[9]ИТОГ'!AA15</f>
        <v>37630</v>
      </c>
      <c r="AB53" s="170"/>
      <c r="AC53" s="170"/>
      <c r="AD53" s="171"/>
      <c r="AE53" s="166" t="str">
        <f>'[9]ИТОГ'!AE15</f>
        <v>Силакова Н.В.</v>
      </c>
      <c r="AF53" s="167"/>
      <c r="AG53" s="167"/>
      <c r="AH53" s="167"/>
      <c r="AI53" s="167"/>
      <c r="AJ53" s="167"/>
      <c r="AK53" s="167"/>
      <c r="AL53" s="168"/>
    </row>
    <row r="54" spans="1:38" ht="12.75">
      <c r="A54" s="172">
        <v>22</v>
      </c>
      <c r="B54" s="172"/>
      <c r="C54" s="164">
        <f>'[9]ИТОГ'!C16</f>
        <v>3</v>
      </c>
      <c r="D54" s="165"/>
      <c r="E54" s="166" t="str">
        <f>'[9]ИТОГ'!E16</f>
        <v>ТИМОФЕЕВА Эльвира Вадимовна</v>
      </c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8"/>
      <c r="R54" s="166" t="str">
        <f>'[9]ИТОГ'!R16</f>
        <v>В-Луки.Экспресс</v>
      </c>
      <c r="S54" s="167"/>
      <c r="T54" s="167"/>
      <c r="U54" s="167"/>
      <c r="V54" s="167"/>
      <c r="W54" s="167"/>
      <c r="X54" s="168"/>
      <c r="Y54" s="162" t="str">
        <f>'[9]ИТОГ'!Y16</f>
        <v>б/р</v>
      </c>
      <c r="Z54" s="163"/>
      <c r="AA54" s="169">
        <f>'[9]ИТОГ'!AA16</f>
        <v>37832</v>
      </c>
      <c r="AB54" s="170"/>
      <c r="AC54" s="170"/>
      <c r="AD54" s="171"/>
      <c r="AE54" s="166" t="str">
        <f>'[9]ИТОГ'!AE16</f>
        <v>Кротов А.Э.</v>
      </c>
      <c r="AF54" s="167"/>
      <c r="AG54" s="167"/>
      <c r="AH54" s="167"/>
      <c r="AI54" s="167"/>
      <c r="AJ54" s="167"/>
      <c r="AK54" s="167"/>
      <c r="AL54" s="168"/>
    </row>
    <row r="55" spans="1:38" ht="12.75">
      <c r="A55" s="25"/>
      <c r="B55" s="26"/>
      <c r="C55" s="173" t="s">
        <v>84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26"/>
      <c r="V55" s="175" t="str">
        <f>'[10]взвешивание'!U9</f>
        <v>до 70 кг</v>
      </c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ht="12.75">
      <c r="A56" s="25"/>
      <c r="B56" s="26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2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</row>
    <row r="57" spans="1:38" ht="12.75">
      <c r="A57" s="172">
        <v>23</v>
      </c>
      <c r="B57" s="172"/>
      <c r="C57" s="164">
        <f>'[10]ИТОГ'!C14</f>
        <v>1</v>
      </c>
      <c r="D57" s="165"/>
      <c r="E57" s="166" t="str">
        <f>'[10]ИТОГ'!E14</f>
        <v>ЗЫКОВА Евгения Михайловна</v>
      </c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8"/>
      <c r="R57" s="166" t="str">
        <f>'[10]ИТОГ'!R14</f>
        <v>В-Луки.Экспресс</v>
      </c>
      <c r="S57" s="167"/>
      <c r="T57" s="167"/>
      <c r="U57" s="167"/>
      <c r="V57" s="167"/>
      <c r="W57" s="167"/>
      <c r="X57" s="168"/>
      <c r="Y57" s="162" t="str">
        <f>'[10]ИТОГ'!Y14</f>
        <v>3ю</v>
      </c>
      <c r="Z57" s="163"/>
      <c r="AA57" s="169">
        <f>'[10]ИТОГ'!AA14</f>
        <v>37720</v>
      </c>
      <c r="AB57" s="170"/>
      <c r="AC57" s="170"/>
      <c r="AD57" s="171"/>
      <c r="AE57" s="166" t="str">
        <f>'[10]ИТОГ'!AE14</f>
        <v>Силакова Н.В.</v>
      </c>
      <c r="AF57" s="167"/>
      <c r="AG57" s="167"/>
      <c r="AH57" s="167"/>
      <c r="AI57" s="167"/>
      <c r="AJ57" s="167"/>
      <c r="AK57" s="167"/>
      <c r="AL57" s="168"/>
    </row>
    <row r="58" spans="1:38" ht="12.75">
      <c r="A58" s="25"/>
      <c r="B58" s="26"/>
      <c r="C58" s="173" t="s">
        <v>84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26"/>
      <c r="V58" s="175" t="s">
        <v>85</v>
      </c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ht="12.75">
      <c r="A59" s="25"/>
      <c r="B59" s="26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2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</row>
    <row r="60" spans="1:38" ht="12.75">
      <c r="A60" s="172"/>
      <c r="B60" s="172"/>
      <c r="C60" s="164"/>
      <c r="D60" s="165"/>
      <c r="E60" s="166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8"/>
      <c r="R60" s="166"/>
      <c r="S60" s="167"/>
      <c r="T60" s="167"/>
      <c r="U60" s="167"/>
      <c r="V60" s="167"/>
      <c r="W60" s="167"/>
      <c r="X60" s="168"/>
      <c r="Y60" s="162"/>
      <c r="Z60" s="163"/>
      <c r="AA60" s="169"/>
      <c r="AB60" s="170"/>
      <c r="AC60" s="170"/>
      <c r="AD60" s="171"/>
      <c r="AE60" s="166"/>
      <c r="AF60" s="167"/>
      <c r="AG60" s="167"/>
      <c r="AH60" s="167"/>
      <c r="AI60" s="167"/>
      <c r="AJ60" s="167"/>
      <c r="AK60" s="167"/>
      <c r="AL60" s="168"/>
    </row>
    <row r="63" spans="1:38" ht="12.75">
      <c r="A63" s="187" t="str">
        <f>РЕКВИЗ!A8</f>
        <v>кадеты 2002-2003 г.р.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</row>
    <row r="64" spans="1:38" ht="12.7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</row>
    <row r="65" spans="1:38" ht="12.75">
      <c r="A65" s="189" t="s">
        <v>21</v>
      </c>
      <c r="B65" s="190"/>
      <c r="C65" s="189" t="s">
        <v>14</v>
      </c>
      <c r="D65" s="190"/>
      <c r="E65" s="189" t="s">
        <v>9</v>
      </c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0"/>
      <c r="R65" s="189" t="s">
        <v>15</v>
      </c>
      <c r="S65" s="193"/>
      <c r="T65" s="193"/>
      <c r="U65" s="193"/>
      <c r="V65" s="193"/>
      <c r="W65" s="193"/>
      <c r="X65" s="190"/>
      <c r="Y65" s="195" t="s">
        <v>16</v>
      </c>
      <c r="Z65" s="196"/>
      <c r="AA65" s="189" t="s">
        <v>17</v>
      </c>
      <c r="AB65" s="193"/>
      <c r="AC65" s="193"/>
      <c r="AD65" s="190"/>
      <c r="AE65" s="189" t="s">
        <v>18</v>
      </c>
      <c r="AF65" s="193"/>
      <c r="AG65" s="193"/>
      <c r="AH65" s="193"/>
      <c r="AI65" s="193"/>
      <c r="AJ65" s="193"/>
      <c r="AK65" s="193"/>
      <c r="AL65" s="190"/>
    </row>
    <row r="66" spans="1:38" ht="12.75">
      <c r="A66" s="191"/>
      <c r="B66" s="192"/>
      <c r="C66" s="191"/>
      <c r="D66" s="192"/>
      <c r="E66" s="191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2"/>
      <c r="R66" s="191" t="s">
        <v>19</v>
      </c>
      <c r="S66" s="194"/>
      <c r="T66" s="194"/>
      <c r="U66" s="194"/>
      <c r="V66" s="194"/>
      <c r="W66" s="194"/>
      <c r="X66" s="192"/>
      <c r="Y66" s="197"/>
      <c r="Z66" s="198"/>
      <c r="AA66" s="191" t="s">
        <v>20</v>
      </c>
      <c r="AB66" s="194"/>
      <c r="AC66" s="194"/>
      <c r="AD66" s="192"/>
      <c r="AE66" s="191"/>
      <c r="AF66" s="194"/>
      <c r="AG66" s="194"/>
      <c r="AH66" s="194"/>
      <c r="AI66" s="194"/>
      <c r="AJ66" s="194"/>
      <c r="AK66" s="194"/>
      <c r="AL66" s="192"/>
    </row>
    <row r="67" spans="1:38" ht="12.75">
      <c r="A67" s="25"/>
      <c r="B67" s="26"/>
      <c r="C67" s="173" t="s">
        <v>84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26"/>
      <c r="V67" s="175" t="str">
        <f>'[11]взвешивание'!U9</f>
        <v>до 42 кг</v>
      </c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1:38" ht="12.75">
      <c r="A68" s="25"/>
      <c r="B68" s="26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2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</row>
    <row r="69" spans="1:38" ht="12.75">
      <c r="A69" s="172">
        <v>24</v>
      </c>
      <c r="B69" s="172"/>
      <c r="C69" s="164">
        <f>'[11]ИТОГ'!C14</f>
        <v>1</v>
      </c>
      <c r="D69" s="165"/>
      <c r="E69" s="166" t="str">
        <f>'[11]ИТОГ'!E14</f>
        <v>КИРМАСОВ Иван Романович</v>
      </c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8"/>
      <c r="R69" s="166" t="str">
        <f>'[11]ИТОГ'!R14</f>
        <v>В-Луки,Экспресс</v>
      </c>
      <c r="S69" s="167"/>
      <c r="T69" s="167"/>
      <c r="U69" s="167"/>
      <c r="V69" s="167"/>
      <c r="W69" s="167"/>
      <c r="X69" s="168"/>
      <c r="Y69" s="162" t="str">
        <f>'[11]ИТОГ'!Y14</f>
        <v>2ю</v>
      </c>
      <c r="Z69" s="163"/>
      <c r="AA69" s="169">
        <f>'[11]ИТОГ'!AA14</f>
        <v>37738</v>
      </c>
      <c r="AB69" s="170"/>
      <c r="AC69" s="170"/>
      <c r="AD69" s="171"/>
      <c r="AE69" s="166" t="str">
        <f>'[11]ИТОГ'!AE14</f>
        <v>Мартюшов А.Ю.</v>
      </c>
      <c r="AF69" s="167"/>
      <c r="AG69" s="167"/>
      <c r="AH69" s="167"/>
      <c r="AI69" s="167"/>
      <c r="AJ69" s="167"/>
      <c r="AK69" s="167"/>
      <c r="AL69" s="168"/>
    </row>
    <row r="70" spans="1:38" ht="12.75">
      <c r="A70" s="172">
        <v>25</v>
      </c>
      <c r="B70" s="172"/>
      <c r="C70" s="164">
        <f>'[11]ИТОГ'!C15</f>
        <v>2</v>
      </c>
      <c r="D70" s="165"/>
      <c r="E70" s="166" t="str">
        <f>'[11]ИТОГ'!E15</f>
        <v>БУРАК Даниил Витальевич</v>
      </c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8"/>
      <c r="R70" s="166" t="str">
        <f>'[11]ИТОГ'!R15</f>
        <v>Беларусь</v>
      </c>
      <c r="S70" s="167"/>
      <c r="T70" s="167"/>
      <c r="U70" s="167"/>
      <c r="V70" s="167"/>
      <c r="W70" s="167"/>
      <c r="X70" s="168"/>
      <c r="Y70" s="162" t="str">
        <f>'[11]ИТОГ'!Y15</f>
        <v>1ю</v>
      </c>
      <c r="Z70" s="163"/>
      <c r="AA70" s="169">
        <f>'[11]ИТОГ'!AA15</f>
        <v>37914</v>
      </c>
      <c r="AB70" s="170"/>
      <c r="AC70" s="170"/>
      <c r="AD70" s="171"/>
      <c r="AE70" s="166" t="str">
        <f>'[11]ИТОГ'!AE15</f>
        <v>Курлыпо А.А.</v>
      </c>
      <c r="AF70" s="167"/>
      <c r="AG70" s="167"/>
      <c r="AH70" s="167"/>
      <c r="AI70" s="167"/>
      <c r="AJ70" s="167"/>
      <c r="AK70" s="167"/>
      <c r="AL70" s="168"/>
    </row>
    <row r="71" spans="1:38" ht="12.75">
      <c r="A71" s="25"/>
      <c r="B71" s="26"/>
      <c r="C71" s="173" t="s">
        <v>84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26"/>
      <c r="V71" s="175" t="str">
        <f>'[12]взвешивание'!U9</f>
        <v>до 46 кг</v>
      </c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1:38" ht="12.75">
      <c r="A72" s="25"/>
      <c r="B72" s="26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2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</row>
    <row r="73" spans="1:38" ht="12.75">
      <c r="A73" s="172">
        <v>26</v>
      </c>
      <c r="B73" s="172"/>
      <c r="C73" s="164">
        <f>'[12]ИТОГ'!C14</f>
        <v>1</v>
      </c>
      <c r="D73" s="165"/>
      <c r="E73" s="166" t="str">
        <f>'[12]ИТОГ'!E14</f>
        <v>КОНДРАТЬЕВ Максим Михайлович</v>
      </c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8"/>
      <c r="R73" s="166" t="str">
        <f>'[12]ИТОГ'!R14</f>
        <v>В-Луки,Экспресс</v>
      </c>
      <c r="S73" s="167"/>
      <c r="T73" s="167"/>
      <c r="U73" s="167"/>
      <c r="V73" s="167"/>
      <c r="W73" s="167"/>
      <c r="X73" s="168"/>
      <c r="Y73" s="162" t="str">
        <f>'[12]ИТОГ'!Y14</f>
        <v>1ю</v>
      </c>
      <c r="Z73" s="163"/>
      <c r="AA73" s="169">
        <f>'[12]ИТОГ'!AA14</f>
        <v>37973</v>
      </c>
      <c r="AB73" s="170"/>
      <c r="AC73" s="170"/>
      <c r="AD73" s="171"/>
      <c r="AE73" s="166" t="str">
        <f>'[12]ИТОГ'!AE14</f>
        <v>Моисеев Б.А.</v>
      </c>
      <c r="AF73" s="167"/>
      <c r="AG73" s="167"/>
      <c r="AH73" s="167"/>
      <c r="AI73" s="167"/>
      <c r="AJ73" s="167"/>
      <c r="AK73" s="167"/>
      <c r="AL73" s="168"/>
    </row>
    <row r="74" spans="1:38" ht="12.75">
      <c r="A74" s="172">
        <v>27</v>
      </c>
      <c r="B74" s="172"/>
      <c r="C74" s="164">
        <f>'[12]ИТОГ'!C15</f>
        <v>2</v>
      </c>
      <c r="D74" s="165"/>
      <c r="E74" s="166" t="str">
        <f>'[12]ИТОГ'!E15</f>
        <v>КОШОКБАЕВ Кушназар Акималыевич</v>
      </c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8"/>
      <c r="R74" s="166" t="str">
        <f>'[12]ИТОГ'!R15</f>
        <v>В-Луки,ВДКЖ</v>
      </c>
      <c r="S74" s="167"/>
      <c r="T74" s="167"/>
      <c r="U74" s="167"/>
      <c r="V74" s="167"/>
      <c r="W74" s="167"/>
      <c r="X74" s="168"/>
      <c r="Y74" s="162" t="str">
        <f>'[12]ИТОГ'!Y15</f>
        <v>б/р</v>
      </c>
      <c r="Z74" s="163"/>
      <c r="AA74" s="169">
        <f>'[12]ИТОГ'!AA15</f>
        <v>37880</v>
      </c>
      <c r="AB74" s="170"/>
      <c r="AC74" s="170"/>
      <c r="AD74" s="171"/>
      <c r="AE74" s="166" t="str">
        <f>'[12]ИТОГ'!AE15</f>
        <v>Докучаев К.Ю.</v>
      </c>
      <c r="AF74" s="167"/>
      <c r="AG74" s="167"/>
      <c r="AH74" s="167"/>
      <c r="AI74" s="167"/>
      <c r="AJ74" s="167"/>
      <c r="AK74" s="167"/>
      <c r="AL74" s="168"/>
    </row>
    <row r="75" spans="1:38" ht="12.75">
      <c r="A75" s="25"/>
      <c r="B75" s="26"/>
      <c r="C75" s="173" t="s">
        <v>84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26"/>
      <c r="V75" s="175" t="str">
        <f>'[13]взвешивание'!U9</f>
        <v>до 50 кг</v>
      </c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1:38" ht="12.75">
      <c r="A76" s="25"/>
      <c r="B76" s="26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2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</row>
    <row r="77" spans="1:38" ht="12.75">
      <c r="A77" s="172">
        <v>28</v>
      </c>
      <c r="B77" s="172"/>
      <c r="C77" s="164">
        <f>'[13]ИТОГ'!C14</f>
        <v>1</v>
      </c>
      <c r="D77" s="165"/>
      <c r="E77" s="166" t="str">
        <f>'[13]ИТОГ'!E14</f>
        <v>ЩЕГЛОВ Сергей Владимирович</v>
      </c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8"/>
      <c r="R77" s="166" t="str">
        <f>'[13]ИТОГ'!R14</f>
        <v>В-Луки,Экспресс</v>
      </c>
      <c r="S77" s="167"/>
      <c r="T77" s="167"/>
      <c r="U77" s="167"/>
      <c r="V77" s="167"/>
      <c r="W77" s="167"/>
      <c r="X77" s="168"/>
      <c r="Y77" s="162">
        <f>'[13]ИТОГ'!Y14</f>
        <v>1</v>
      </c>
      <c r="Z77" s="163"/>
      <c r="AA77" s="169">
        <f>'[13]ИТОГ'!AA14</f>
        <v>37745</v>
      </c>
      <c r="AB77" s="170"/>
      <c r="AC77" s="170"/>
      <c r="AD77" s="171"/>
      <c r="AE77" s="166" t="str">
        <f>'[13]ИТОГ'!AE14</f>
        <v>Мартюшов А.Ю.</v>
      </c>
      <c r="AF77" s="167"/>
      <c r="AG77" s="167"/>
      <c r="AH77" s="167"/>
      <c r="AI77" s="167"/>
      <c r="AJ77" s="167"/>
      <c r="AK77" s="167"/>
      <c r="AL77" s="168"/>
    </row>
    <row r="78" spans="1:38" ht="12.75">
      <c r="A78" s="172">
        <v>29</v>
      </c>
      <c r="B78" s="172"/>
      <c r="C78" s="164">
        <f>'[13]ИТОГ'!C15</f>
        <v>2</v>
      </c>
      <c r="D78" s="165"/>
      <c r="E78" s="166" t="str">
        <f>'[13]ИТОГ'!E15</f>
        <v>МУКОВОЗЧИК Александр Сергеевич</v>
      </c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8"/>
      <c r="R78" s="166" t="str">
        <f>'[13]ИТОГ'!R15</f>
        <v>Беларусь</v>
      </c>
      <c r="S78" s="167"/>
      <c r="T78" s="167"/>
      <c r="U78" s="167"/>
      <c r="V78" s="167"/>
      <c r="W78" s="167"/>
      <c r="X78" s="168"/>
      <c r="Y78" s="162" t="str">
        <f>'[13]ИТОГ'!Y15</f>
        <v>1ю</v>
      </c>
      <c r="Z78" s="163"/>
      <c r="AA78" s="169">
        <f>'[13]ИТОГ'!AA15</f>
        <v>37573</v>
      </c>
      <c r="AB78" s="170"/>
      <c r="AC78" s="170"/>
      <c r="AD78" s="171"/>
      <c r="AE78" s="166" t="str">
        <f>'[13]ИТОГ'!AE15</f>
        <v>Курлыпо А.А.</v>
      </c>
      <c r="AF78" s="167"/>
      <c r="AG78" s="167"/>
      <c r="AH78" s="167"/>
      <c r="AI78" s="167"/>
      <c r="AJ78" s="167"/>
      <c r="AK78" s="167"/>
      <c r="AL78" s="168"/>
    </row>
    <row r="79" spans="1:38" ht="12.75">
      <c r="A79" s="172">
        <v>30</v>
      </c>
      <c r="B79" s="172"/>
      <c r="C79" s="164">
        <f>'[13]ИТОГ'!C16</f>
        <v>3</v>
      </c>
      <c r="D79" s="165"/>
      <c r="E79" s="166" t="str">
        <f>'[13]ИТОГ'!E16</f>
        <v>КИРМАСОВ Антон Максимович</v>
      </c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8"/>
      <c r="R79" s="166" t="str">
        <f>'[13]ИТОГ'!R16</f>
        <v>В-Луки,Экспресс</v>
      </c>
      <c r="S79" s="167"/>
      <c r="T79" s="167"/>
      <c r="U79" s="167"/>
      <c r="V79" s="167"/>
      <c r="W79" s="167"/>
      <c r="X79" s="168"/>
      <c r="Y79" s="162" t="str">
        <f>'[13]ИТОГ'!Y16</f>
        <v>2ю</v>
      </c>
      <c r="Z79" s="163"/>
      <c r="AA79" s="169">
        <f>'[13]ИТОГ'!AA16</f>
        <v>37799</v>
      </c>
      <c r="AB79" s="170"/>
      <c r="AC79" s="170"/>
      <c r="AD79" s="171"/>
      <c r="AE79" s="166" t="str">
        <f>'[13]ИТОГ'!AE16</f>
        <v>Мартюшов А.Ю.</v>
      </c>
      <c r="AF79" s="167"/>
      <c r="AG79" s="167"/>
      <c r="AH79" s="167"/>
      <c r="AI79" s="167"/>
      <c r="AJ79" s="167"/>
      <c r="AK79" s="167"/>
      <c r="AL79" s="168"/>
    </row>
    <row r="80" spans="1:38" ht="12.75">
      <c r="A80" s="172">
        <v>31</v>
      </c>
      <c r="B80" s="172"/>
      <c r="C80" s="164">
        <f>'[13]ИТОГ'!C17</f>
        <v>4</v>
      </c>
      <c r="D80" s="165"/>
      <c r="E80" s="166" t="str">
        <f>'[13]ИТОГ'!E17</f>
        <v>МАРТЫНЮК Максим Андреевич</v>
      </c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8"/>
      <c r="R80" s="166" t="str">
        <f>'[13]ИТОГ'!R17</f>
        <v>Себеж</v>
      </c>
      <c r="S80" s="167"/>
      <c r="T80" s="167"/>
      <c r="U80" s="167"/>
      <c r="V80" s="167"/>
      <c r="W80" s="167"/>
      <c r="X80" s="168"/>
      <c r="Y80" s="162" t="str">
        <f>'[13]ИТОГ'!Y17</f>
        <v>б/р</v>
      </c>
      <c r="Z80" s="163"/>
      <c r="AA80" s="169">
        <f>'[13]ИТОГ'!AA17</f>
        <v>37663</v>
      </c>
      <c r="AB80" s="170"/>
      <c r="AC80" s="170"/>
      <c r="AD80" s="171"/>
      <c r="AE80" s="166" t="str">
        <f>'[13]ИТОГ'!AE17</f>
        <v>Абдурахманов Б.О.</v>
      </c>
      <c r="AF80" s="167"/>
      <c r="AG80" s="167"/>
      <c r="AH80" s="167"/>
      <c r="AI80" s="167"/>
      <c r="AJ80" s="167"/>
      <c r="AK80" s="167"/>
      <c r="AL80" s="168"/>
    </row>
    <row r="81" spans="1:38" ht="12.75">
      <c r="A81" s="172">
        <v>32</v>
      </c>
      <c r="B81" s="172"/>
      <c r="C81" s="164">
        <f>'[13]ИТОГ'!C18</f>
        <v>5</v>
      </c>
      <c r="D81" s="165"/>
      <c r="E81" s="166" t="str">
        <f>'[13]ИТОГ'!E18</f>
        <v>МАРДЕНСКИЙ Михаил Дмитриевич</v>
      </c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8"/>
      <c r="R81" s="166" t="str">
        <f>'[13]ИТОГ'!R18</f>
        <v>В-Луки,Экспресс</v>
      </c>
      <c r="S81" s="167"/>
      <c r="T81" s="167"/>
      <c r="U81" s="167"/>
      <c r="V81" s="167"/>
      <c r="W81" s="167"/>
      <c r="X81" s="168"/>
      <c r="Y81" s="162" t="str">
        <f>'[13]ИТОГ'!Y18</f>
        <v>б/р</v>
      </c>
      <c r="Z81" s="163"/>
      <c r="AA81" s="169">
        <f>'[13]ИТОГ'!AA18</f>
        <v>37761</v>
      </c>
      <c r="AB81" s="170"/>
      <c r="AC81" s="170"/>
      <c r="AD81" s="171"/>
      <c r="AE81" s="166" t="str">
        <f>'[13]ИТОГ'!AE18</f>
        <v>Моисеев Б.А.</v>
      </c>
      <c r="AF81" s="167"/>
      <c r="AG81" s="167"/>
      <c r="AH81" s="167"/>
      <c r="AI81" s="167"/>
      <c r="AJ81" s="167"/>
      <c r="AK81" s="167"/>
      <c r="AL81" s="168"/>
    </row>
    <row r="82" spans="1:38" ht="12.75">
      <c r="A82" s="25"/>
      <c r="B82" s="26"/>
      <c r="C82" s="173" t="s">
        <v>84</v>
      </c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26"/>
      <c r="V82" s="175" t="str">
        <f>'[14]взвешивание'!U9</f>
        <v>до 55 кг</v>
      </c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1:38" ht="12.75">
      <c r="A83" s="25"/>
      <c r="B83" s="26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2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</row>
    <row r="84" spans="1:38" ht="12.75">
      <c r="A84" s="172">
        <v>33</v>
      </c>
      <c r="B84" s="172"/>
      <c r="C84" s="182" t="s">
        <v>86</v>
      </c>
      <c r="D84" s="183"/>
      <c r="E84" s="166" t="str">
        <f>'[14]ИТОГ'!E14</f>
        <v>ЗОЛОТЬКО Семён Владимирович</v>
      </c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8"/>
      <c r="R84" s="179" t="str">
        <f>'[14]ИТОГ'!R14</f>
        <v>В-Луки,Экспресс</v>
      </c>
      <c r="S84" s="180"/>
      <c r="T84" s="180"/>
      <c r="U84" s="180"/>
      <c r="V84" s="180"/>
      <c r="W84" s="180"/>
      <c r="X84" s="181"/>
      <c r="Y84" s="177" t="str">
        <f>'[14]ИТОГ'!Y14</f>
        <v>2ю</v>
      </c>
      <c r="Z84" s="178"/>
      <c r="AA84" s="184">
        <f>'[14]ИТОГ'!AA14</f>
        <v>37846</v>
      </c>
      <c r="AB84" s="185"/>
      <c r="AC84" s="185"/>
      <c r="AD84" s="186"/>
      <c r="AE84" s="179" t="str">
        <f>'[14]ИТОГ'!AE14</f>
        <v>Моисеев Б.А.</v>
      </c>
      <c r="AF84" s="180"/>
      <c r="AG84" s="180"/>
      <c r="AH84" s="180"/>
      <c r="AI84" s="180"/>
      <c r="AJ84" s="180"/>
      <c r="AK84" s="180"/>
      <c r="AL84" s="181"/>
    </row>
    <row r="85" spans="1:38" ht="12.75">
      <c r="A85" s="172">
        <v>34</v>
      </c>
      <c r="B85" s="172"/>
      <c r="C85" s="182" t="s">
        <v>87</v>
      </c>
      <c r="D85" s="183"/>
      <c r="E85" s="166" t="str">
        <f>'[14]ИТОГ'!E15</f>
        <v>МЕХ Савелий Фёдорович</v>
      </c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8"/>
      <c r="R85" s="179" t="str">
        <f>'[14]ИТОГ'!R15</f>
        <v>Псков</v>
      </c>
      <c r="S85" s="180"/>
      <c r="T85" s="180"/>
      <c r="U85" s="180"/>
      <c r="V85" s="180"/>
      <c r="W85" s="180"/>
      <c r="X85" s="181"/>
      <c r="Y85" s="177" t="str">
        <f>'[14]ИТОГ'!Y15</f>
        <v>б/р</v>
      </c>
      <c r="Z85" s="178"/>
      <c r="AA85" s="184">
        <f>'[14]ИТОГ'!AA15</f>
        <v>37931</v>
      </c>
      <c r="AB85" s="185"/>
      <c r="AC85" s="185"/>
      <c r="AD85" s="186"/>
      <c r="AE85" s="179" t="str">
        <f>'[14]ИТОГ'!AE15</f>
        <v>Алекминский Д.С.</v>
      </c>
      <c r="AF85" s="180"/>
      <c r="AG85" s="180"/>
      <c r="AH85" s="180"/>
      <c r="AI85" s="180"/>
      <c r="AJ85" s="180"/>
      <c r="AK85" s="180"/>
      <c r="AL85" s="181"/>
    </row>
    <row r="86" spans="1:38" ht="12.75">
      <c r="A86" s="172">
        <v>35</v>
      </c>
      <c r="B86" s="172"/>
      <c r="C86" s="182" t="s">
        <v>88</v>
      </c>
      <c r="D86" s="183"/>
      <c r="E86" s="166" t="str">
        <f>'[14]ИТОГ'!E16</f>
        <v>ЛОМИН Денис Сергеевич</v>
      </c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8"/>
      <c r="R86" s="179" t="str">
        <f>'[14]ИТОГ'!R16</f>
        <v>В-Луки,Экспресс</v>
      </c>
      <c r="S86" s="180"/>
      <c r="T86" s="180"/>
      <c r="U86" s="180"/>
      <c r="V86" s="180"/>
      <c r="W86" s="180"/>
      <c r="X86" s="181"/>
      <c r="Y86" s="177" t="str">
        <f>'[14]ИТОГ'!Y16</f>
        <v>б/р</v>
      </c>
      <c r="Z86" s="178"/>
      <c r="AA86" s="184">
        <f>'[14]ИТОГ'!AA16</f>
        <v>37318</v>
      </c>
      <c r="AB86" s="185"/>
      <c r="AC86" s="185"/>
      <c r="AD86" s="186"/>
      <c r="AE86" s="179" t="str">
        <f>'[14]ИТОГ'!AE16</f>
        <v>Москвенков Д.К.</v>
      </c>
      <c r="AF86" s="180"/>
      <c r="AG86" s="180"/>
      <c r="AH86" s="180"/>
      <c r="AI86" s="180"/>
      <c r="AJ86" s="180"/>
      <c r="AK86" s="180"/>
      <c r="AL86" s="181"/>
    </row>
    <row r="87" spans="1:38" ht="12.75">
      <c r="A87" s="172">
        <v>36</v>
      </c>
      <c r="B87" s="172"/>
      <c r="C87" s="182" t="s">
        <v>88</v>
      </c>
      <c r="D87" s="183"/>
      <c r="E87" s="166" t="str">
        <f>'[14]ИТОГ'!E17</f>
        <v>ШЕМЧЕНКОВ Дмитрий Александрович</v>
      </c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8"/>
      <c r="R87" s="179" t="str">
        <f>'[14]ИТОГ'!R17</f>
        <v>В-Луки,Экспресс</v>
      </c>
      <c r="S87" s="180"/>
      <c r="T87" s="180"/>
      <c r="U87" s="180"/>
      <c r="V87" s="180"/>
      <c r="W87" s="180"/>
      <c r="X87" s="181"/>
      <c r="Y87" s="177" t="str">
        <f>'[14]ИТОГ'!Y17</f>
        <v>2ю</v>
      </c>
      <c r="Z87" s="178"/>
      <c r="AA87" s="184">
        <f>'[14]ИТОГ'!AA17</f>
        <v>37872</v>
      </c>
      <c r="AB87" s="185"/>
      <c r="AC87" s="185"/>
      <c r="AD87" s="186"/>
      <c r="AE87" s="179" t="str">
        <f>'[14]ИТОГ'!AE17</f>
        <v>Мартюшов А.Ю.</v>
      </c>
      <c r="AF87" s="180"/>
      <c r="AG87" s="180"/>
      <c r="AH87" s="180"/>
      <c r="AI87" s="180"/>
      <c r="AJ87" s="180"/>
      <c r="AK87" s="180"/>
      <c r="AL87" s="181"/>
    </row>
    <row r="88" spans="1:38" ht="12.75">
      <c r="A88" s="172">
        <v>37</v>
      </c>
      <c r="B88" s="172"/>
      <c r="C88" s="182" t="s">
        <v>89</v>
      </c>
      <c r="D88" s="183"/>
      <c r="E88" s="166" t="str">
        <f>'[14]ИТОГ'!E18</f>
        <v>КУЗЬМИН Артём Алексеевич</v>
      </c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8"/>
      <c r="R88" s="179" t="str">
        <f>'[14]ИТОГ'!R18</f>
        <v>В-Луки,Экспресс</v>
      </c>
      <c r="S88" s="180"/>
      <c r="T88" s="180"/>
      <c r="U88" s="180"/>
      <c r="V88" s="180"/>
      <c r="W88" s="180"/>
      <c r="X88" s="181"/>
      <c r="Y88" s="177" t="str">
        <f>'[14]ИТОГ'!Y18</f>
        <v>б/р</v>
      </c>
      <c r="Z88" s="178"/>
      <c r="AA88" s="184">
        <f>'[14]ИТОГ'!AA18</f>
        <v>37758</v>
      </c>
      <c r="AB88" s="185"/>
      <c r="AC88" s="185"/>
      <c r="AD88" s="186"/>
      <c r="AE88" s="179" t="str">
        <f>'[14]ИТОГ'!AE18</f>
        <v>Мартюшов А.Ю.</v>
      </c>
      <c r="AF88" s="180"/>
      <c r="AG88" s="180"/>
      <c r="AH88" s="180"/>
      <c r="AI88" s="180"/>
      <c r="AJ88" s="180"/>
      <c r="AK88" s="180"/>
      <c r="AL88" s="181"/>
    </row>
    <row r="89" spans="1:38" ht="12.75">
      <c r="A89" s="172">
        <v>38</v>
      </c>
      <c r="B89" s="172"/>
      <c r="C89" s="182" t="s">
        <v>89</v>
      </c>
      <c r="D89" s="183"/>
      <c r="E89" s="166" t="str">
        <f>'[14]ИТОГ'!E19</f>
        <v>ЖУРАВКОВ Александр Игоревич</v>
      </c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8"/>
      <c r="R89" s="179" t="str">
        <f>'[14]ИТОГ'!R19</f>
        <v>Себеж</v>
      </c>
      <c r="S89" s="180"/>
      <c r="T89" s="180"/>
      <c r="U89" s="180"/>
      <c r="V89" s="180"/>
      <c r="W89" s="180"/>
      <c r="X89" s="181"/>
      <c r="Y89" s="177" t="str">
        <f>'[14]ИТОГ'!Y19</f>
        <v>б/р</v>
      </c>
      <c r="Z89" s="178"/>
      <c r="AA89" s="184">
        <f>'[14]ИТОГ'!AA19</f>
        <v>37893</v>
      </c>
      <c r="AB89" s="185"/>
      <c r="AC89" s="185"/>
      <c r="AD89" s="186"/>
      <c r="AE89" s="179" t="str">
        <f>'[14]ИТОГ'!AE19</f>
        <v>Абдурахманов Б.О.</v>
      </c>
      <c r="AF89" s="180"/>
      <c r="AG89" s="180"/>
      <c r="AH89" s="180"/>
      <c r="AI89" s="180"/>
      <c r="AJ89" s="180"/>
      <c r="AK89" s="180"/>
      <c r="AL89" s="181"/>
    </row>
    <row r="90" spans="1:38" ht="12.75">
      <c r="A90" s="25"/>
      <c r="B90" s="26"/>
      <c r="C90" s="173" t="s">
        <v>84</v>
      </c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26"/>
      <c r="V90" s="175" t="str">
        <f>'[15]взвешивание'!U9</f>
        <v>до 60 кг</v>
      </c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1:38" ht="12.75">
      <c r="A91" s="25"/>
      <c r="B91" s="26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2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</row>
    <row r="92" spans="1:38" ht="12.75">
      <c r="A92" s="172">
        <v>39</v>
      </c>
      <c r="B92" s="172"/>
      <c r="C92" s="164">
        <f>'[15]ИТОГ'!C14</f>
        <v>1</v>
      </c>
      <c r="D92" s="165"/>
      <c r="E92" s="166" t="str">
        <f>'[15]ИТОГ'!E14</f>
        <v>МИХАЙЛОВ Егор Владимирович</v>
      </c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8"/>
      <c r="R92" s="166" t="str">
        <f>'[15]ИТОГ'!R14</f>
        <v>Брянск</v>
      </c>
      <c r="S92" s="167"/>
      <c r="T92" s="167"/>
      <c r="U92" s="167"/>
      <c r="V92" s="167"/>
      <c r="W92" s="167"/>
      <c r="X92" s="168"/>
      <c r="Y92" s="162" t="str">
        <f>'[15]ИТОГ'!Y14</f>
        <v>1ю</v>
      </c>
      <c r="Z92" s="163"/>
      <c r="AA92" s="169">
        <f>'[15]ИТОГ'!AA14</f>
        <v>37795</v>
      </c>
      <c r="AB92" s="170"/>
      <c r="AC92" s="170"/>
      <c r="AD92" s="171"/>
      <c r="AE92" s="166" t="str">
        <f>'[15]ИТОГ'!AE14</f>
        <v>Терешок В.А.</v>
      </c>
      <c r="AF92" s="167"/>
      <c r="AG92" s="167"/>
      <c r="AH92" s="167"/>
      <c r="AI92" s="167"/>
      <c r="AJ92" s="167"/>
      <c r="AK92" s="167"/>
      <c r="AL92" s="168"/>
    </row>
    <row r="93" spans="1:38" ht="12.75">
      <c r="A93" s="172">
        <v>40</v>
      </c>
      <c r="B93" s="172"/>
      <c r="C93" s="164">
        <f>'[15]ИТОГ'!C15</f>
        <v>2</v>
      </c>
      <c r="D93" s="165"/>
      <c r="E93" s="166" t="str">
        <f>'[15]ИТОГ'!E15</f>
        <v>ЯКОВЛЕВ Вадим Николаевич</v>
      </c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8"/>
      <c r="R93" s="166" t="str">
        <f>'[15]ИТОГ'!R15</f>
        <v>В-Луки,Экспресс</v>
      </c>
      <c r="S93" s="167"/>
      <c r="T93" s="167"/>
      <c r="U93" s="167"/>
      <c r="V93" s="167"/>
      <c r="W93" s="167"/>
      <c r="X93" s="168"/>
      <c r="Y93" s="162" t="str">
        <f>'[15]ИТОГ'!Y15</f>
        <v>1ю</v>
      </c>
      <c r="Z93" s="163"/>
      <c r="AA93" s="169">
        <f>'[15]ИТОГ'!AA15</f>
        <v>37865</v>
      </c>
      <c r="AB93" s="170"/>
      <c r="AC93" s="170"/>
      <c r="AD93" s="171"/>
      <c r="AE93" s="166" t="str">
        <f>'[15]ИТОГ'!AE15</f>
        <v>Моисеев Б.А.</v>
      </c>
      <c r="AF93" s="167"/>
      <c r="AG93" s="167"/>
      <c r="AH93" s="167"/>
      <c r="AI93" s="167"/>
      <c r="AJ93" s="167"/>
      <c r="AK93" s="167"/>
      <c r="AL93" s="168"/>
    </row>
    <row r="94" spans="1:38" ht="12.75">
      <c r="A94" s="172">
        <v>41</v>
      </c>
      <c r="B94" s="172"/>
      <c r="C94" s="164">
        <f>'[15]ИТОГ'!C16</f>
        <v>3</v>
      </c>
      <c r="D94" s="165"/>
      <c r="E94" s="166" t="str">
        <f>'[15]ИТОГ'!E16</f>
        <v>БОГОЛЕПОВ Павел Валерьевич</v>
      </c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8"/>
      <c r="R94" s="166" t="str">
        <f>'[15]ИТОГ'!R16</f>
        <v>В-Луки,Экспресс</v>
      </c>
      <c r="S94" s="167"/>
      <c r="T94" s="167"/>
      <c r="U94" s="167"/>
      <c r="V94" s="167"/>
      <c r="W94" s="167"/>
      <c r="X94" s="168"/>
      <c r="Y94" s="162" t="str">
        <f>'[15]ИТОГ'!Y16</f>
        <v>1ю</v>
      </c>
      <c r="Z94" s="163"/>
      <c r="AA94" s="169">
        <f>'[15]ИТОГ'!AA16</f>
        <v>37649</v>
      </c>
      <c r="AB94" s="170"/>
      <c r="AC94" s="170"/>
      <c r="AD94" s="171"/>
      <c r="AE94" s="166" t="str">
        <f>'[15]ИТОГ'!AE16</f>
        <v>Моисеев Б.А.</v>
      </c>
      <c r="AF94" s="167"/>
      <c r="AG94" s="167"/>
      <c r="AH94" s="167"/>
      <c r="AI94" s="167"/>
      <c r="AJ94" s="167"/>
      <c r="AK94" s="167"/>
      <c r="AL94" s="168"/>
    </row>
    <row r="95" spans="1:38" ht="12.75">
      <c r="A95" s="25"/>
      <c r="B95" s="26"/>
      <c r="C95" s="173" t="s">
        <v>84</v>
      </c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26"/>
      <c r="V95" s="175" t="str">
        <f>'[16]взвешивание'!U9</f>
        <v>до 66 кг</v>
      </c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1:38" ht="12.75">
      <c r="A96" s="25"/>
      <c r="B96" s="26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2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</row>
    <row r="97" spans="1:38" ht="12.75">
      <c r="A97" s="172">
        <v>42</v>
      </c>
      <c r="B97" s="172"/>
      <c r="C97" s="164">
        <f>'[16]ИТОГ'!C14</f>
        <v>1</v>
      </c>
      <c r="D97" s="165"/>
      <c r="E97" s="166" t="str">
        <f>'[16]ИТОГ'!E14</f>
        <v>БИЛОУС Владислав Борисович</v>
      </c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8"/>
      <c r="R97" s="166" t="str">
        <f>'[16]ИТОГ'!R14</f>
        <v>Псков</v>
      </c>
      <c r="S97" s="167"/>
      <c r="T97" s="167"/>
      <c r="U97" s="167"/>
      <c r="V97" s="167"/>
      <c r="W97" s="167"/>
      <c r="X97" s="168"/>
      <c r="Y97" s="162" t="str">
        <f>'[16]ИТОГ'!Y14</f>
        <v>б/р</v>
      </c>
      <c r="Z97" s="163"/>
      <c r="AA97" s="169">
        <f>'[16]ИТОГ'!AA14</f>
        <v>37713</v>
      </c>
      <c r="AB97" s="170"/>
      <c r="AC97" s="170"/>
      <c r="AD97" s="171"/>
      <c r="AE97" s="166" t="str">
        <f>'[16]ИТОГ'!AE14</f>
        <v>Алекминский Д.С.</v>
      </c>
      <c r="AF97" s="167"/>
      <c r="AG97" s="167"/>
      <c r="AH97" s="167"/>
      <c r="AI97" s="167"/>
      <c r="AJ97" s="167"/>
      <c r="AK97" s="167"/>
      <c r="AL97" s="168"/>
    </row>
    <row r="98" spans="1:38" ht="12.75">
      <c r="A98" s="172">
        <v>43</v>
      </c>
      <c r="B98" s="172"/>
      <c r="C98" s="164">
        <f>'[16]ИТОГ'!C15</f>
        <v>2</v>
      </c>
      <c r="D98" s="165"/>
      <c r="E98" s="166" t="str">
        <f>'[16]ИТОГ'!E15</f>
        <v>КОРОБКОВ Роман Александрович</v>
      </c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8"/>
      <c r="R98" s="166" t="str">
        <f>'[16]ИТОГ'!R15</f>
        <v>В-Луки,Экспресс</v>
      </c>
      <c r="S98" s="167"/>
      <c r="T98" s="167"/>
      <c r="U98" s="167"/>
      <c r="V98" s="167"/>
      <c r="W98" s="167"/>
      <c r="X98" s="168"/>
      <c r="Y98" s="162" t="str">
        <f>'[16]ИТОГ'!Y15</f>
        <v>б/р</v>
      </c>
      <c r="Z98" s="163"/>
      <c r="AA98" s="169">
        <f>'[16]ИТОГ'!AA15</f>
        <v>37837</v>
      </c>
      <c r="AB98" s="170"/>
      <c r="AC98" s="170"/>
      <c r="AD98" s="171"/>
      <c r="AE98" s="166" t="str">
        <f>'[16]ИТОГ'!AE15</f>
        <v>Моисеев Б.А.</v>
      </c>
      <c r="AF98" s="167"/>
      <c r="AG98" s="167"/>
      <c r="AH98" s="167"/>
      <c r="AI98" s="167"/>
      <c r="AJ98" s="167"/>
      <c r="AK98" s="167"/>
      <c r="AL98" s="168"/>
    </row>
    <row r="99" spans="1:38" ht="12.75">
      <c r="A99" s="25"/>
      <c r="B99" s="26"/>
      <c r="C99" s="173" t="s">
        <v>84</v>
      </c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26"/>
      <c r="V99" s="175" t="str">
        <f>'[17]взвешивание'!U9</f>
        <v>до 72 кг</v>
      </c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1:38" ht="12.75">
      <c r="A100" s="25"/>
      <c r="B100" s="26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2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</row>
    <row r="101" spans="1:38" ht="12.75">
      <c r="A101" s="172">
        <v>44</v>
      </c>
      <c r="B101" s="172"/>
      <c r="C101" s="164">
        <f>'[17]ИТОГ'!C14</f>
        <v>1</v>
      </c>
      <c r="D101" s="165"/>
      <c r="E101" s="166" t="str">
        <f>'[17]ИТОГ'!E14</f>
        <v>КРЫЛОВ Михаил Сергеевич</v>
      </c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8"/>
      <c r="R101" s="166" t="str">
        <f>'[17]ИТОГ'!R14</f>
        <v>В-Луки,Экспресс</v>
      </c>
      <c r="S101" s="167"/>
      <c r="T101" s="167"/>
      <c r="U101" s="167"/>
      <c r="V101" s="167"/>
      <c r="W101" s="167"/>
      <c r="X101" s="168"/>
      <c r="Y101" s="162" t="str">
        <f>'[17]ИТОГ'!Y14</f>
        <v>1ю</v>
      </c>
      <c r="Z101" s="163"/>
      <c r="AA101" s="169">
        <f>'[17]ИТОГ'!AA14</f>
        <v>37564</v>
      </c>
      <c r="AB101" s="170"/>
      <c r="AC101" s="170"/>
      <c r="AD101" s="171"/>
      <c r="AE101" s="166" t="str">
        <f>'[17]ИТОГ'!AE14</f>
        <v>Симонов А.О.</v>
      </c>
      <c r="AF101" s="167"/>
      <c r="AG101" s="167"/>
      <c r="AH101" s="167"/>
      <c r="AI101" s="167"/>
      <c r="AJ101" s="167"/>
      <c r="AK101" s="167"/>
      <c r="AL101" s="168"/>
    </row>
    <row r="102" spans="1:38" ht="12.75">
      <c r="A102" s="172">
        <v>45</v>
      </c>
      <c r="B102" s="172"/>
      <c r="C102" s="164">
        <f>'[17]ИТОГ'!C15</f>
        <v>2</v>
      </c>
      <c r="D102" s="165"/>
      <c r="E102" s="166" t="str">
        <f>'[17]ИТОГ'!E15</f>
        <v>ПЕРЕДЕРКО Александр Александрович</v>
      </c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8"/>
      <c r="R102" s="166" t="str">
        <f>'[17]ИТОГ'!R15</f>
        <v>Псков</v>
      </c>
      <c r="S102" s="167"/>
      <c r="T102" s="167"/>
      <c r="U102" s="167"/>
      <c r="V102" s="167"/>
      <c r="W102" s="167"/>
      <c r="X102" s="168"/>
      <c r="Y102" s="162" t="str">
        <f>'[17]ИТОГ'!Y15</f>
        <v>б/р</v>
      </c>
      <c r="Z102" s="163"/>
      <c r="AA102" s="169">
        <f>'[17]ИТОГ'!AA15</f>
        <v>37808</v>
      </c>
      <c r="AB102" s="170"/>
      <c r="AC102" s="170"/>
      <c r="AD102" s="171"/>
      <c r="AE102" s="166" t="str">
        <f>'[17]ИТОГ'!AE15</f>
        <v>Алекминский Д.С.</v>
      </c>
      <c r="AF102" s="167"/>
      <c r="AG102" s="167"/>
      <c r="AH102" s="167"/>
      <c r="AI102" s="167"/>
      <c r="AJ102" s="167"/>
      <c r="AK102" s="167"/>
      <c r="AL102" s="168"/>
    </row>
    <row r="103" spans="1:38" ht="12.75">
      <c r="A103" s="25"/>
      <c r="B103" s="26"/>
      <c r="C103" s="173" t="s">
        <v>84</v>
      </c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26"/>
      <c r="V103" s="175" t="str">
        <f>'[18]взвешивание'!U9</f>
        <v>до 78 кг</v>
      </c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</row>
    <row r="104" spans="1:38" ht="12.75">
      <c r="A104" s="25"/>
      <c r="B104" s="26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2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</row>
    <row r="105" spans="1:38" ht="12.75">
      <c r="A105" s="172">
        <v>46</v>
      </c>
      <c r="B105" s="172"/>
      <c r="C105" s="164">
        <f>'[18]ИТОГ'!C14</f>
        <v>1</v>
      </c>
      <c r="D105" s="165"/>
      <c r="E105" s="166" t="str">
        <f>'[18]ИТОГ'!E14</f>
        <v>САФОНОВ Александр Викторович</v>
      </c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8"/>
      <c r="R105" s="166" t="str">
        <f>'[18]ИТОГ'!R14</f>
        <v>Брянск</v>
      </c>
      <c r="S105" s="167"/>
      <c r="T105" s="167"/>
      <c r="U105" s="167"/>
      <c r="V105" s="167"/>
      <c r="W105" s="167"/>
      <c r="X105" s="168"/>
      <c r="Y105" s="162">
        <f>'[18]ИТОГ'!Y14</f>
        <v>1</v>
      </c>
      <c r="Z105" s="163"/>
      <c r="AA105" s="169">
        <f>'[18]ИТОГ'!AA14</f>
        <v>37396</v>
      </c>
      <c r="AB105" s="170"/>
      <c r="AC105" s="170"/>
      <c r="AD105" s="171"/>
      <c r="AE105" s="166" t="str">
        <f>'[18]ИТОГ'!AE14</f>
        <v>Терешок В.А.</v>
      </c>
      <c r="AF105" s="167"/>
      <c r="AG105" s="167"/>
      <c r="AH105" s="167"/>
      <c r="AI105" s="167"/>
      <c r="AJ105" s="167"/>
      <c r="AK105" s="167"/>
      <c r="AL105" s="168"/>
    </row>
    <row r="106" spans="1:38" ht="12.75">
      <c r="A106" s="172">
        <v>47</v>
      </c>
      <c r="B106" s="172"/>
      <c r="C106" s="164">
        <f>'[18]ИТОГ'!C15</f>
        <v>2</v>
      </c>
      <c r="D106" s="165"/>
      <c r="E106" s="166" t="str">
        <f>'[18]ИТОГ'!E15</f>
        <v>НИКИТИН Егор Сергеевич</v>
      </c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8"/>
      <c r="R106" s="166" t="str">
        <f>'[18]ИТОГ'!R15</f>
        <v>В-Луки,Экспресс</v>
      </c>
      <c r="S106" s="167"/>
      <c r="T106" s="167"/>
      <c r="U106" s="167"/>
      <c r="V106" s="167"/>
      <c r="W106" s="167"/>
      <c r="X106" s="168"/>
      <c r="Y106" s="162" t="str">
        <f>'[18]ИТОГ'!Y15</f>
        <v>б/р</v>
      </c>
      <c r="Z106" s="163"/>
      <c r="AA106" s="169">
        <f>'[18]ИТОГ'!AA15</f>
        <v>37641</v>
      </c>
      <c r="AB106" s="170"/>
      <c r="AC106" s="170"/>
      <c r="AD106" s="171"/>
      <c r="AE106" s="166" t="str">
        <f>'[18]ИТОГ'!AE15</f>
        <v>Кротов А.Э.</v>
      </c>
      <c r="AF106" s="167"/>
      <c r="AG106" s="167"/>
      <c r="AH106" s="167"/>
      <c r="AI106" s="167"/>
      <c r="AJ106" s="167"/>
      <c r="AK106" s="167"/>
      <c r="AL106" s="168"/>
    </row>
    <row r="107" spans="1:38" ht="12.75">
      <c r="A107" s="25"/>
      <c r="B107" s="26"/>
      <c r="C107" s="173" t="s">
        <v>84</v>
      </c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26"/>
      <c r="V107" s="175" t="str">
        <f>'[19]взвешивание'!U9</f>
        <v>до 84 кг</v>
      </c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</row>
    <row r="108" spans="1:38" ht="12.75">
      <c r="A108" s="25"/>
      <c r="B108" s="26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2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</row>
    <row r="109" spans="1:38" ht="12.75">
      <c r="A109" s="172">
        <v>48</v>
      </c>
      <c r="B109" s="172"/>
      <c r="C109" s="164">
        <f>'[19]ИТОГ'!C14</f>
        <v>1</v>
      </c>
      <c r="D109" s="165"/>
      <c r="E109" s="166" t="str">
        <f>'[19]ИТОГ'!E14</f>
        <v>БОЙЦОВ Игорь Николаевич</v>
      </c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8"/>
      <c r="R109" s="166" t="str">
        <f>'[19]ИТОГ'!R14</f>
        <v>В-Луки,Экспресс</v>
      </c>
      <c r="S109" s="167"/>
      <c r="T109" s="167"/>
      <c r="U109" s="167"/>
      <c r="V109" s="167"/>
      <c r="W109" s="167"/>
      <c r="X109" s="168"/>
      <c r="Y109" s="162" t="str">
        <f>'[19]ИТОГ'!Y14</f>
        <v>КМС</v>
      </c>
      <c r="Z109" s="163"/>
      <c r="AA109" s="169">
        <f>'[19]ИТОГ'!AA14</f>
        <v>37370</v>
      </c>
      <c r="AB109" s="170"/>
      <c r="AC109" s="170"/>
      <c r="AD109" s="171"/>
      <c r="AE109" s="166" t="str">
        <f>'[19]ИТОГ'!AE14</f>
        <v>Мартюшов А.Ю.</v>
      </c>
      <c r="AF109" s="167"/>
      <c r="AG109" s="167"/>
      <c r="AH109" s="167"/>
      <c r="AI109" s="167"/>
      <c r="AJ109" s="167"/>
      <c r="AK109" s="167"/>
      <c r="AL109" s="168"/>
    </row>
    <row r="110" spans="1:38" ht="12.75">
      <c r="A110" s="172">
        <v>49</v>
      </c>
      <c r="B110" s="172"/>
      <c r="C110" s="164">
        <f>'[19]ИТОГ'!C15</f>
        <v>2</v>
      </c>
      <c r="D110" s="165"/>
      <c r="E110" s="166" t="str">
        <f>'[19]ИТОГ'!E15</f>
        <v>ГАЙДАБРУС Артём Романович</v>
      </c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8"/>
      <c r="R110" s="166" t="str">
        <f>'[19]ИТОГ'!R15</f>
        <v>В-Луки,Экспресс</v>
      </c>
      <c r="S110" s="167"/>
      <c r="T110" s="167"/>
      <c r="U110" s="167"/>
      <c r="V110" s="167"/>
      <c r="W110" s="167"/>
      <c r="X110" s="168"/>
      <c r="Y110" s="162" t="str">
        <f>'[19]ИТОГ'!Y15</f>
        <v>б/р</v>
      </c>
      <c r="Z110" s="163"/>
      <c r="AA110" s="169">
        <f>'[19]ИТОГ'!AA15</f>
        <v>37931</v>
      </c>
      <c r="AB110" s="170"/>
      <c r="AC110" s="170"/>
      <c r="AD110" s="171"/>
      <c r="AE110" s="166" t="str">
        <f>'[19]ИТОГ'!AE15</f>
        <v>Москвенков Д.К.</v>
      </c>
      <c r="AF110" s="167"/>
      <c r="AG110" s="167"/>
      <c r="AH110" s="167"/>
      <c r="AI110" s="167"/>
      <c r="AJ110" s="167"/>
      <c r="AK110" s="167"/>
      <c r="AL110" s="168"/>
    </row>
    <row r="111" spans="1:38" ht="12.75">
      <c r="A111" s="25"/>
      <c r="B111" s="26"/>
      <c r="C111" s="173" t="s">
        <v>84</v>
      </c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26"/>
      <c r="V111" s="175" t="str">
        <f>'[20]взвешивание'!U9</f>
        <v>свыше 84 кг</v>
      </c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</row>
    <row r="112" spans="1:38" ht="12.75">
      <c r="A112" s="25"/>
      <c r="B112" s="26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2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</row>
    <row r="113" spans="1:38" ht="12.75">
      <c r="A113" s="172">
        <v>50</v>
      </c>
      <c r="B113" s="172"/>
      <c r="C113" s="164">
        <f>'[20]ИТОГ'!C14</f>
        <v>1</v>
      </c>
      <c r="D113" s="165"/>
      <c r="E113" s="166" t="str">
        <f>'[20]ИТОГ'!E14</f>
        <v>ИВАНОВ Сергей Николаевич</v>
      </c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8"/>
      <c r="R113" s="166" t="str">
        <f>'[20]ИТОГ'!R14</f>
        <v>В-Луки,Экспресс</v>
      </c>
      <c r="S113" s="167"/>
      <c r="T113" s="167"/>
      <c r="U113" s="167"/>
      <c r="V113" s="167"/>
      <c r="W113" s="167"/>
      <c r="X113" s="168"/>
      <c r="Y113" s="162" t="str">
        <f>'[20]ИТОГ'!Y14</f>
        <v>б/р</v>
      </c>
      <c r="Z113" s="163"/>
      <c r="AA113" s="169">
        <f>'[20]ИТОГ'!AA14</f>
        <v>37874</v>
      </c>
      <c r="AB113" s="170"/>
      <c r="AC113" s="170"/>
      <c r="AD113" s="171"/>
      <c r="AE113" s="166" t="str">
        <f>'[20]ИТОГ'!AE14</f>
        <v>Мартюшов А.Ю.</v>
      </c>
      <c r="AF113" s="167"/>
      <c r="AG113" s="167"/>
      <c r="AH113" s="167"/>
      <c r="AI113" s="167"/>
      <c r="AJ113" s="167"/>
      <c r="AK113" s="167"/>
      <c r="AL113" s="168"/>
    </row>
    <row r="114" spans="1:38" ht="12.75">
      <c r="A114" s="172">
        <v>51</v>
      </c>
      <c r="B114" s="172"/>
      <c r="C114" s="164">
        <f>'[20]ИТОГ'!C15</f>
        <v>2</v>
      </c>
      <c r="D114" s="165"/>
      <c r="E114" s="166" t="str">
        <f>'[20]ИТОГ'!E15</f>
        <v>МАМЕДОВ Богдан Вахидович</v>
      </c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8"/>
      <c r="R114" s="166" t="str">
        <f>'[20]ИТОГ'!R15</f>
        <v>Себеж</v>
      </c>
      <c r="S114" s="167"/>
      <c r="T114" s="167"/>
      <c r="U114" s="167"/>
      <c r="V114" s="167"/>
      <c r="W114" s="167"/>
      <c r="X114" s="168"/>
      <c r="Y114" s="162" t="str">
        <f>'[20]ИТОГ'!Y15</f>
        <v>б/р</v>
      </c>
      <c r="Z114" s="163"/>
      <c r="AA114" s="169">
        <f>'[20]ИТОГ'!AA15</f>
        <v>37862</v>
      </c>
      <c r="AB114" s="170"/>
      <c r="AC114" s="170"/>
      <c r="AD114" s="171"/>
      <c r="AE114" s="166" t="str">
        <f>'[20]ИТОГ'!AE15</f>
        <v>Абдурахманов Б.О.</v>
      </c>
      <c r="AF114" s="167"/>
      <c r="AG114" s="167"/>
      <c r="AH114" s="167"/>
      <c r="AI114" s="167"/>
      <c r="AJ114" s="167"/>
      <c r="AK114" s="167"/>
      <c r="AL114" s="168"/>
    </row>
    <row r="115" spans="1:38" ht="12.75">
      <c r="A115" s="172">
        <v>52</v>
      </c>
      <c r="B115" s="172"/>
      <c r="C115" s="164">
        <f>'[20]ИТОГ'!C16</f>
        <v>3</v>
      </c>
      <c r="D115" s="165"/>
      <c r="E115" s="166" t="str">
        <f>'[20]ИТОГ'!E16</f>
        <v>КИПЧАТОВ Илья Сергеевич</v>
      </c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8"/>
      <c r="R115" s="166" t="str">
        <f>'[20]ИТОГ'!R16</f>
        <v>В-Луки,Экспресс</v>
      </c>
      <c r="S115" s="167"/>
      <c r="T115" s="167"/>
      <c r="U115" s="167"/>
      <c r="V115" s="167"/>
      <c r="W115" s="167"/>
      <c r="X115" s="168"/>
      <c r="Y115" s="162" t="str">
        <f>'[20]ИТОГ'!Y16</f>
        <v>б/р</v>
      </c>
      <c r="Z115" s="163"/>
      <c r="AA115" s="169">
        <f>'[20]ИТОГ'!AA16</f>
        <v>37257</v>
      </c>
      <c r="AB115" s="170"/>
      <c r="AC115" s="170"/>
      <c r="AD115" s="171"/>
      <c r="AE115" s="166" t="str">
        <f>'[20]ИТОГ'!AE16</f>
        <v>Моисеев Б.А.</v>
      </c>
      <c r="AF115" s="167"/>
      <c r="AG115" s="167"/>
      <c r="AH115" s="167"/>
      <c r="AI115" s="167"/>
      <c r="AJ115" s="167"/>
      <c r="AK115" s="167"/>
      <c r="AL115" s="168"/>
    </row>
    <row r="116" spans="1:38" ht="12.75">
      <c r="A116" s="172">
        <v>53</v>
      </c>
      <c r="B116" s="172"/>
      <c r="C116" s="164">
        <f>'[20]ИТОГ'!C17</f>
        <v>4</v>
      </c>
      <c r="D116" s="165"/>
      <c r="E116" s="166" t="str">
        <f>'[20]ИТОГ'!E17</f>
        <v>ДАВЫДОВ Михаил Владимирович</v>
      </c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8"/>
      <c r="R116" s="166" t="str">
        <f>'[20]ИТОГ'!R17</f>
        <v>В-Луки,Экспресс</v>
      </c>
      <c r="S116" s="167"/>
      <c r="T116" s="167"/>
      <c r="U116" s="167"/>
      <c r="V116" s="167"/>
      <c r="W116" s="167"/>
      <c r="X116" s="168"/>
      <c r="Y116" s="162" t="str">
        <f>'[20]ИТОГ'!Y17</f>
        <v>б/р</v>
      </c>
      <c r="Z116" s="163"/>
      <c r="AA116" s="169">
        <f>'[20]ИТОГ'!AA17</f>
        <v>37711</v>
      </c>
      <c r="AB116" s="170"/>
      <c r="AC116" s="170"/>
      <c r="AD116" s="171"/>
      <c r="AE116" s="166" t="str">
        <f>'[20]ИТОГ'!AE17</f>
        <v>Мартюшов А.Ю.</v>
      </c>
      <c r="AF116" s="167"/>
      <c r="AG116" s="167"/>
      <c r="AH116" s="167"/>
      <c r="AI116" s="167"/>
      <c r="AJ116" s="167"/>
      <c r="AK116" s="167"/>
      <c r="AL116" s="168"/>
    </row>
    <row r="117" spans="1:38" ht="12.75">
      <c r="A117" s="172">
        <v>54</v>
      </c>
      <c r="B117" s="172"/>
      <c r="C117" s="164">
        <f>'[20]ИТОГ'!C18</f>
        <v>5</v>
      </c>
      <c r="D117" s="165"/>
      <c r="E117" s="166" t="str">
        <f>'[20]ИТОГ'!E18</f>
        <v>МАКСИМОВ Данила Эдуардович</v>
      </c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8"/>
      <c r="R117" s="166" t="str">
        <f>'[20]ИТОГ'!R18</f>
        <v>В-Луки,Экспресс</v>
      </c>
      <c r="S117" s="167"/>
      <c r="T117" s="167"/>
      <c r="U117" s="167"/>
      <c r="V117" s="167"/>
      <c r="W117" s="167"/>
      <c r="X117" s="168"/>
      <c r="Y117" s="162" t="str">
        <f>'[20]ИТОГ'!Y18</f>
        <v>б/р</v>
      </c>
      <c r="Z117" s="163"/>
      <c r="AA117" s="169">
        <f>'[20]ИТОГ'!AA18</f>
        <v>37698</v>
      </c>
      <c r="AB117" s="170"/>
      <c r="AC117" s="170"/>
      <c r="AD117" s="171"/>
      <c r="AE117" s="166" t="str">
        <f>'[20]ИТОГ'!AE18</f>
        <v>Кротов А.Э.</v>
      </c>
      <c r="AF117" s="167"/>
      <c r="AG117" s="167"/>
      <c r="AH117" s="167"/>
      <c r="AI117" s="167"/>
      <c r="AJ117" s="167"/>
      <c r="AK117" s="167"/>
      <c r="AL117" s="168"/>
    </row>
    <row r="123" spans="1:38" ht="12.75">
      <c r="A123" s="187" t="str">
        <f>РЕКВИЗ!D6</f>
        <v>подростки 2004-2005 г.р.</v>
      </c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</row>
    <row r="124" spans="1:38" ht="12.7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</row>
    <row r="125" spans="1:38" ht="12.75">
      <c r="A125" s="189" t="s">
        <v>21</v>
      </c>
      <c r="B125" s="190"/>
      <c r="C125" s="189" t="s">
        <v>14</v>
      </c>
      <c r="D125" s="190"/>
      <c r="E125" s="189" t="s">
        <v>9</v>
      </c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0"/>
      <c r="R125" s="189" t="s">
        <v>15</v>
      </c>
      <c r="S125" s="193"/>
      <c r="T125" s="193"/>
      <c r="U125" s="193"/>
      <c r="V125" s="193"/>
      <c r="W125" s="193"/>
      <c r="X125" s="190"/>
      <c r="Y125" s="195" t="s">
        <v>16</v>
      </c>
      <c r="Z125" s="196"/>
      <c r="AA125" s="189" t="s">
        <v>17</v>
      </c>
      <c r="AB125" s="193"/>
      <c r="AC125" s="193"/>
      <c r="AD125" s="190"/>
      <c r="AE125" s="189" t="s">
        <v>18</v>
      </c>
      <c r="AF125" s="193"/>
      <c r="AG125" s="193"/>
      <c r="AH125" s="193"/>
      <c r="AI125" s="193"/>
      <c r="AJ125" s="193"/>
      <c r="AK125" s="193"/>
      <c r="AL125" s="190"/>
    </row>
    <row r="126" spans="1:38" ht="12.75">
      <c r="A126" s="191"/>
      <c r="B126" s="192"/>
      <c r="C126" s="191"/>
      <c r="D126" s="192"/>
      <c r="E126" s="191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2"/>
      <c r="R126" s="191" t="s">
        <v>19</v>
      </c>
      <c r="S126" s="194"/>
      <c r="T126" s="194"/>
      <c r="U126" s="194"/>
      <c r="V126" s="194"/>
      <c r="W126" s="194"/>
      <c r="X126" s="192"/>
      <c r="Y126" s="197"/>
      <c r="Z126" s="198"/>
      <c r="AA126" s="191" t="s">
        <v>20</v>
      </c>
      <c r="AB126" s="194"/>
      <c r="AC126" s="194"/>
      <c r="AD126" s="192"/>
      <c r="AE126" s="191"/>
      <c r="AF126" s="194"/>
      <c r="AG126" s="194"/>
      <c r="AH126" s="194"/>
      <c r="AI126" s="194"/>
      <c r="AJ126" s="194"/>
      <c r="AK126" s="194"/>
      <c r="AL126" s="192"/>
    </row>
    <row r="127" spans="1:38" ht="12.75">
      <c r="A127" s="25"/>
      <c r="B127" s="26"/>
      <c r="C127" s="173" t="s">
        <v>84</v>
      </c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26"/>
      <c r="V127" s="175" t="str">
        <f>'[21]взвешивание'!U9</f>
        <v>до 35 кг</v>
      </c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</row>
    <row r="128" spans="1:38" ht="12.75">
      <c r="A128" s="25"/>
      <c r="B128" s="26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2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</row>
    <row r="129" spans="1:38" ht="12.75">
      <c r="A129" s="172">
        <v>55</v>
      </c>
      <c r="B129" s="172"/>
      <c r="C129" s="182" t="s">
        <v>86</v>
      </c>
      <c r="D129" s="183"/>
      <c r="E129" s="166" t="str">
        <f>'[21]ИТОГ'!E14</f>
        <v>ЩИКОТА Артур Михайлович</v>
      </c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8"/>
      <c r="R129" s="179" t="str">
        <f>'[21]ИТОГ'!R14</f>
        <v>Троицк</v>
      </c>
      <c r="S129" s="180"/>
      <c r="T129" s="180"/>
      <c r="U129" s="180"/>
      <c r="V129" s="180"/>
      <c r="W129" s="180"/>
      <c r="X129" s="181"/>
      <c r="Y129" s="177" t="str">
        <f>'[21]ИТОГ'!Y14</f>
        <v>1ю</v>
      </c>
      <c r="Z129" s="178"/>
      <c r="AA129" s="184">
        <f>'[21]ИТОГ'!AA14</f>
        <v>38929</v>
      </c>
      <c r="AB129" s="185"/>
      <c r="AC129" s="185"/>
      <c r="AD129" s="186"/>
      <c r="AE129" s="179" t="str">
        <f>'[21]ИТОГ'!AE14</f>
        <v>Косицын А.П.</v>
      </c>
      <c r="AF129" s="180"/>
      <c r="AG129" s="180"/>
      <c r="AH129" s="180"/>
      <c r="AI129" s="180"/>
      <c r="AJ129" s="180"/>
      <c r="AK129" s="180"/>
      <c r="AL129" s="181"/>
    </row>
    <row r="130" spans="1:38" ht="12.75">
      <c r="A130" s="172">
        <v>56</v>
      </c>
      <c r="B130" s="172"/>
      <c r="C130" s="182" t="s">
        <v>87</v>
      </c>
      <c r="D130" s="183"/>
      <c r="E130" s="166" t="str">
        <f>'[21]ИТОГ'!E15</f>
        <v>АРТЫКБАЕВ Шерназар Акималыевич</v>
      </c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8"/>
      <c r="R130" s="179" t="str">
        <f>'[21]ИТОГ'!R15</f>
        <v>В-Луки,ВДКЖ</v>
      </c>
      <c r="S130" s="180"/>
      <c r="T130" s="180"/>
      <c r="U130" s="180"/>
      <c r="V130" s="180"/>
      <c r="W130" s="180"/>
      <c r="X130" s="181"/>
      <c r="Y130" s="177" t="str">
        <f>'[21]ИТОГ'!Y15</f>
        <v>б/р</v>
      </c>
      <c r="Z130" s="178"/>
      <c r="AA130" s="184">
        <f>'[21]ИТОГ'!AA15</f>
        <v>38422</v>
      </c>
      <c r="AB130" s="185"/>
      <c r="AC130" s="185"/>
      <c r="AD130" s="186"/>
      <c r="AE130" s="179" t="str">
        <f>'[21]ИТОГ'!AE15</f>
        <v>Докучаев К.Ю.</v>
      </c>
      <c r="AF130" s="180"/>
      <c r="AG130" s="180"/>
      <c r="AH130" s="180"/>
      <c r="AI130" s="180"/>
      <c r="AJ130" s="180"/>
      <c r="AK130" s="180"/>
      <c r="AL130" s="181"/>
    </row>
    <row r="131" spans="1:38" ht="12.75">
      <c r="A131" s="172">
        <v>57</v>
      </c>
      <c r="B131" s="172"/>
      <c r="C131" s="182" t="s">
        <v>88</v>
      </c>
      <c r="D131" s="183"/>
      <c r="E131" s="166" t="str">
        <f>'[21]ИТОГ'!E16</f>
        <v>КОРОЛЁВ Артём Павлович</v>
      </c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8"/>
      <c r="R131" s="179" t="str">
        <f>'[21]ИТОГ'!R16</f>
        <v>В-Луки,Экспресс</v>
      </c>
      <c r="S131" s="180"/>
      <c r="T131" s="180"/>
      <c r="U131" s="180"/>
      <c r="V131" s="180"/>
      <c r="W131" s="180"/>
      <c r="X131" s="181"/>
      <c r="Y131" s="177" t="str">
        <f>'[21]ИТОГ'!Y16</f>
        <v>1ю</v>
      </c>
      <c r="Z131" s="178"/>
      <c r="AA131" s="184">
        <f>'[21]ИТОГ'!AA16</f>
        <v>38422</v>
      </c>
      <c r="AB131" s="185"/>
      <c r="AC131" s="185"/>
      <c r="AD131" s="186"/>
      <c r="AE131" s="179" t="str">
        <f>'[21]ИТОГ'!AE16</f>
        <v>Моисеев Б.А.</v>
      </c>
      <c r="AF131" s="180"/>
      <c r="AG131" s="180"/>
      <c r="AH131" s="180"/>
      <c r="AI131" s="180"/>
      <c r="AJ131" s="180"/>
      <c r="AK131" s="180"/>
      <c r="AL131" s="181"/>
    </row>
    <row r="132" spans="1:38" ht="12.75">
      <c r="A132" s="172">
        <v>58</v>
      </c>
      <c r="B132" s="172"/>
      <c r="C132" s="182" t="s">
        <v>88</v>
      </c>
      <c r="D132" s="183"/>
      <c r="E132" s="166" t="str">
        <f>'[21]ИТОГ'!E17</f>
        <v>ИВАНОВ Алексей Леонидович</v>
      </c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8"/>
      <c r="R132" s="179" t="str">
        <f>'[21]ИТОГ'!R17</f>
        <v>В-Луки,Экспресс</v>
      </c>
      <c r="S132" s="180"/>
      <c r="T132" s="180"/>
      <c r="U132" s="180"/>
      <c r="V132" s="180"/>
      <c r="W132" s="180"/>
      <c r="X132" s="181"/>
      <c r="Y132" s="177" t="str">
        <f>'[21]ИТОГ'!Y17</f>
        <v>б/р</v>
      </c>
      <c r="Z132" s="178"/>
      <c r="AA132" s="184">
        <f>'[21]ИТОГ'!AA17</f>
        <v>38501</v>
      </c>
      <c r="AB132" s="185"/>
      <c r="AC132" s="185"/>
      <c r="AD132" s="186"/>
      <c r="AE132" s="179" t="str">
        <f>'[21]ИТОГ'!AE17</f>
        <v>Симонов А.О.</v>
      </c>
      <c r="AF132" s="180"/>
      <c r="AG132" s="180"/>
      <c r="AH132" s="180"/>
      <c r="AI132" s="180"/>
      <c r="AJ132" s="180"/>
      <c r="AK132" s="180"/>
      <c r="AL132" s="181"/>
    </row>
    <row r="133" spans="1:38" ht="12.75">
      <c r="A133" s="172">
        <v>59</v>
      </c>
      <c r="B133" s="172"/>
      <c r="C133" s="182" t="s">
        <v>89</v>
      </c>
      <c r="D133" s="183"/>
      <c r="E133" s="166" t="str">
        <f>'[21]ИТОГ'!E18</f>
        <v>ИВАНОВ Илья Леонидович</v>
      </c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8"/>
      <c r="R133" s="179" t="str">
        <f>'[21]ИТОГ'!R18</f>
        <v>В-Луки,Экспресс</v>
      </c>
      <c r="S133" s="180"/>
      <c r="T133" s="180"/>
      <c r="U133" s="180"/>
      <c r="V133" s="180"/>
      <c r="W133" s="180"/>
      <c r="X133" s="181"/>
      <c r="Y133" s="177" t="str">
        <f>'[21]ИТОГ'!Y18</f>
        <v>б/р</v>
      </c>
      <c r="Z133" s="178"/>
      <c r="AA133" s="184">
        <f>'[21]ИТОГ'!AA18</f>
        <v>38501</v>
      </c>
      <c r="AB133" s="185"/>
      <c r="AC133" s="185"/>
      <c r="AD133" s="186"/>
      <c r="AE133" s="179" t="str">
        <f>'[21]ИТОГ'!AE18</f>
        <v>Симонов А.О.</v>
      </c>
      <c r="AF133" s="180"/>
      <c r="AG133" s="180"/>
      <c r="AH133" s="180"/>
      <c r="AI133" s="180"/>
      <c r="AJ133" s="180"/>
      <c r="AK133" s="180"/>
      <c r="AL133" s="181"/>
    </row>
    <row r="134" spans="1:38" ht="12.75">
      <c r="A134" s="172">
        <v>60</v>
      </c>
      <c r="B134" s="172"/>
      <c r="C134" s="182" t="s">
        <v>89</v>
      </c>
      <c r="D134" s="183"/>
      <c r="E134" s="166" t="str">
        <f>'[21]ИТОГ'!E19</f>
        <v>ШИРЯЕВ Леонид Сергеевич</v>
      </c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8"/>
      <c r="R134" s="179" t="str">
        <f>'[21]ИТОГ'!R19</f>
        <v>В-Луки,Экспресс</v>
      </c>
      <c r="S134" s="180"/>
      <c r="T134" s="180"/>
      <c r="U134" s="180"/>
      <c r="V134" s="180"/>
      <c r="W134" s="180"/>
      <c r="X134" s="181"/>
      <c r="Y134" s="177" t="str">
        <f>'[21]ИТОГ'!Y19</f>
        <v>б/р</v>
      </c>
      <c r="Z134" s="178"/>
      <c r="AA134" s="184">
        <f>'[21]ИТОГ'!AA19</f>
        <v>38882</v>
      </c>
      <c r="AB134" s="185"/>
      <c r="AC134" s="185"/>
      <c r="AD134" s="186"/>
      <c r="AE134" s="179" t="str">
        <f>'[21]ИТОГ'!AE19</f>
        <v>Симонов А.О.</v>
      </c>
      <c r="AF134" s="180"/>
      <c r="AG134" s="180"/>
      <c r="AH134" s="180"/>
      <c r="AI134" s="180"/>
      <c r="AJ134" s="180"/>
      <c r="AK134" s="180"/>
      <c r="AL134" s="181"/>
    </row>
    <row r="135" spans="1:38" ht="12.75">
      <c r="A135" s="172">
        <v>61</v>
      </c>
      <c r="B135" s="172"/>
      <c r="C135" s="182" t="s">
        <v>92</v>
      </c>
      <c r="D135" s="183"/>
      <c r="E135" s="166" t="str">
        <f>'[21]ИТОГ'!E20</f>
        <v>МАРДЕНСКИЙ Ярослав Дмитриевич</v>
      </c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8"/>
      <c r="R135" s="179" t="str">
        <f>'[21]ИТОГ'!R20</f>
        <v>В-Луки,Экспресс</v>
      </c>
      <c r="S135" s="180"/>
      <c r="T135" s="180"/>
      <c r="U135" s="180"/>
      <c r="V135" s="180"/>
      <c r="W135" s="180"/>
      <c r="X135" s="181"/>
      <c r="Y135" s="177" t="str">
        <f>'[21]ИТОГ'!Y20</f>
        <v>б/р</v>
      </c>
      <c r="Z135" s="178"/>
      <c r="AA135" s="184">
        <f>'[21]ИТОГ'!AA20</f>
        <v>38201</v>
      </c>
      <c r="AB135" s="185"/>
      <c r="AC135" s="185"/>
      <c r="AD135" s="186"/>
      <c r="AE135" s="179" t="str">
        <f>'[21]ИТОГ'!AE20</f>
        <v>Моисеев Б.А.</v>
      </c>
      <c r="AF135" s="180"/>
      <c r="AG135" s="180"/>
      <c r="AH135" s="180"/>
      <c r="AI135" s="180"/>
      <c r="AJ135" s="180"/>
      <c r="AK135" s="180"/>
      <c r="AL135" s="181"/>
    </row>
    <row r="136" spans="1:38" ht="12.75">
      <c r="A136" s="172">
        <v>62</v>
      </c>
      <c r="B136" s="172"/>
      <c r="C136" s="182" t="s">
        <v>92</v>
      </c>
      <c r="D136" s="183"/>
      <c r="E136" s="166" t="str">
        <f>'[21]ИТОГ'!E21</f>
        <v>КУРЧАНОВ Иван Ярославович</v>
      </c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8"/>
      <c r="R136" s="179" t="str">
        <f>'[21]ИТОГ'!R21</f>
        <v>В-Луки,Экспресс</v>
      </c>
      <c r="S136" s="180"/>
      <c r="T136" s="180"/>
      <c r="U136" s="180"/>
      <c r="V136" s="180"/>
      <c r="W136" s="180"/>
      <c r="X136" s="181"/>
      <c r="Y136" s="177" t="str">
        <f>'[21]ИТОГ'!Y21</f>
        <v>б/р</v>
      </c>
      <c r="Z136" s="178"/>
      <c r="AA136" s="184">
        <f>'[21]ИТОГ'!AA21</f>
        <v>38915</v>
      </c>
      <c r="AB136" s="185"/>
      <c r="AC136" s="185"/>
      <c r="AD136" s="186"/>
      <c r="AE136" s="179" t="str">
        <f>'[21]ИТОГ'!AE21</f>
        <v>Моисеев Б.А.</v>
      </c>
      <c r="AF136" s="180"/>
      <c r="AG136" s="180"/>
      <c r="AH136" s="180"/>
      <c r="AI136" s="180"/>
      <c r="AJ136" s="180"/>
      <c r="AK136" s="180"/>
      <c r="AL136" s="181"/>
    </row>
    <row r="137" spans="1:38" ht="12.75">
      <c r="A137" s="172">
        <v>63</v>
      </c>
      <c r="B137" s="172"/>
      <c r="C137" s="182" t="s">
        <v>91</v>
      </c>
      <c r="D137" s="183"/>
      <c r="E137" s="166" t="str">
        <f>'[21]ИТОГ'!E22</f>
        <v>НАУМОВ Антон Романович</v>
      </c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8"/>
      <c r="R137" s="179" t="str">
        <f>'[21]ИТОГ'!R22</f>
        <v>В-Луки,Экспресс</v>
      </c>
      <c r="S137" s="180"/>
      <c r="T137" s="180"/>
      <c r="U137" s="180"/>
      <c r="V137" s="180"/>
      <c r="W137" s="180"/>
      <c r="X137" s="181"/>
      <c r="Y137" s="177" t="str">
        <f>'[21]ИТОГ'!Y22</f>
        <v>б/р</v>
      </c>
      <c r="Z137" s="178"/>
      <c r="AA137" s="184">
        <f>'[21]ИТОГ'!AA22</f>
        <v>38651</v>
      </c>
      <c r="AB137" s="185"/>
      <c r="AC137" s="185"/>
      <c r="AD137" s="186"/>
      <c r="AE137" s="179" t="str">
        <f>'[21]ИТОГ'!AE22</f>
        <v>Моисеев Б.А.</v>
      </c>
      <c r="AF137" s="180"/>
      <c r="AG137" s="180"/>
      <c r="AH137" s="180"/>
      <c r="AI137" s="180"/>
      <c r="AJ137" s="180"/>
      <c r="AK137" s="180"/>
      <c r="AL137" s="181"/>
    </row>
    <row r="138" spans="1:38" ht="12.75">
      <c r="A138" s="172">
        <v>64</v>
      </c>
      <c r="B138" s="172"/>
      <c r="C138" s="182" t="s">
        <v>90</v>
      </c>
      <c r="D138" s="183"/>
      <c r="E138" s="166" t="str">
        <f>'[21]ИТОГ'!E23</f>
        <v>ЛОСЕВ Сергей Вячеславович</v>
      </c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8"/>
      <c r="R138" s="179" t="str">
        <f>'[21]ИТОГ'!R23</f>
        <v>В-Луки,Экспресс</v>
      </c>
      <c r="S138" s="180"/>
      <c r="T138" s="180"/>
      <c r="U138" s="180"/>
      <c r="V138" s="180"/>
      <c r="W138" s="180"/>
      <c r="X138" s="181"/>
      <c r="Y138" s="177" t="str">
        <f>'[21]ИТОГ'!Y23</f>
        <v>б/р</v>
      </c>
      <c r="Z138" s="178"/>
      <c r="AA138" s="184">
        <f>'[21]ИТОГ'!AA23</f>
        <v>38380</v>
      </c>
      <c r="AB138" s="185"/>
      <c r="AC138" s="185"/>
      <c r="AD138" s="186"/>
      <c r="AE138" s="179" t="str">
        <f>'[21]ИТОГ'!AE23</f>
        <v>Москвенков Д.К.</v>
      </c>
      <c r="AF138" s="180"/>
      <c r="AG138" s="180"/>
      <c r="AH138" s="180"/>
      <c r="AI138" s="180"/>
      <c r="AJ138" s="180"/>
      <c r="AK138" s="180"/>
      <c r="AL138" s="181"/>
    </row>
    <row r="139" spans="1:38" ht="12.75">
      <c r="A139" s="25"/>
      <c r="B139" s="26"/>
      <c r="C139" s="173" t="s">
        <v>84</v>
      </c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26"/>
      <c r="V139" s="175" t="str">
        <f>'[22]взвешивание'!U9</f>
        <v>до 38 кг</v>
      </c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</row>
    <row r="140" spans="1:38" ht="12.75">
      <c r="A140" s="25"/>
      <c r="B140" s="26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2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</row>
    <row r="141" spans="1:38" ht="12.75">
      <c r="A141" s="172">
        <v>65</v>
      </c>
      <c r="B141" s="172"/>
      <c r="C141" s="182" t="s">
        <v>86</v>
      </c>
      <c r="D141" s="183"/>
      <c r="E141" s="166" t="str">
        <f>'[22]ИТОГ'!E14</f>
        <v>ЛОГИНОВ Александр Дмитриевич</v>
      </c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8"/>
      <c r="R141" s="179" t="str">
        <f>'[22]ИТОГ'!R14</f>
        <v>В-Луки,Экспресс</v>
      </c>
      <c r="S141" s="180"/>
      <c r="T141" s="180"/>
      <c r="U141" s="180"/>
      <c r="V141" s="180"/>
      <c r="W141" s="180"/>
      <c r="X141" s="181"/>
      <c r="Y141" s="177">
        <f>'[22]ИТОГ'!Y14</f>
        <v>3</v>
      </c>
      <c r="Z141" s="178"/>
      <c r="AA141" s="184">
        <f>'[22]ИТОГ'!AA14</f>
        <v>38438</v>
      </c>
      <c r="AB141" s="185"/>
      <c r="AC141" s="185"/>
      <c r="AD141" s="186"/>
      <c r="AE141" s="179" t="str">
        <f>'[22]ИТОГ'!AE14</f>
        <v>Симонов А.О.</v>
      </c>
      <c r="AF141" s="180"/>
      <c r="AG141" s="180"/>
      <c r="AH141" s="180"/>
      <c r="AI141" s="180"/>
      <c r="AJ141" s="180"/>
      <c r="AK141" s="180"/>
      <c r="AL141" s="181"/>
    </row>
    <row r="142" spans="1:38" ht="12.75">
      <c r="A142" s="172">
        <v>66</v>
      </c>
      <c r="B142" s="172"/>
      <c r="C142" s="182" t="s">
        <v>87</v>
      </c>
      <c r="D142" s="183"/>
      <c r="E142" s="166" t="str">
        <f>'[22]ИТОГ'!E15</f>
        <v>ПАНОВ Вячеслав Павлович</v>
      </c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8"/>
      <c r="R142" s="179" t="str">
        <f>'[22]ИТОГ'!R15</f>
        <v>Троицк</v>
      </c>
      <c r="S142" s="180"/>
      <c r="T142" s="180"/>
      <c r="U142" s="180"/>
      <c r="V142" s="180"/>
      <c r="W142" s="180"/>
      <c r="X142" s="181"/>
      <c r="Y142" s="177" t="str">
        <f>'[22]ИТОГ'!Y15</f>
        <v>1ю</v>
      </c>
      <c r="Z142" s="178"/>
      <c r="AA142" s="184">
        <f>'[22]ИТОГ'!AA15</f>
        <v>38221</v>
      </c>
      <c r="AB142" s="185"/>
      <c r="AC142" s="185"/>
      <c r="AD142" s="186"/>
      <c r="AE142" s="179" t="str">
        <f>'[22]ИТОГ'!AE15</f>
        <v>Косицын А.П.</v>
      </c>
      <c r="AF142" s="180"/>
      <c r="AG142" s="180"/>
      <c r="AH142" s="180"/>
      <c r="AI142" s="180"/>
      <c r="AJ142" s="180"/>
      <c r="AK142" s="180"/>
      <c r="AL142" s="181"/>
    </row>
    <row r="143" spans="1:38" ht="12.75">
      <c r="A143" s="172">
        <v>67</v>
      </c>
      <c r="B143" s="172"/>
      <c r="C143" s="182" t="s">
        <v>88</v>
      </c>
      <c r="D143" s="183"/>
      <c r="E143" s="166" t="str">
        <f>'[22]ИТОГ'!E16</f>
        <v>ОРЛОВ Владислав Эдуардович</v>
      </c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8"/>
      <c r="R143" s="179" t="str">
        <f>'[22]ИТОГ'!R16</f>
        <v>В-Луки,ВДКЖ</v>
      </c>
      <c r="S143" s="180"/>
      <c r="T143" s="180"/>
      <c r="U143" s="180"/>
      <c r="V143" s="180"/>
      <c r="W143" s="180"/>
      <c r="X143" s="181"/>
      <c r="Y143" s="177" t="str">
        <f>'[22]ИТОГ'!Y16</f>
        <v>б/р</v>
      </c>
      <c r="Z143" s="178"/>
      <c r="AA143" s="184">
        <f>'[22]ИТОГ'!AA16</f>
        <v>38658</v>
      </c>
      <c r="AB143" s="185"/>
      <c r="AC143" s="185"/>
      <c r="AD143" s="186"/>
      <c r="AE143" s="179" t="str">
        <f>'[22]ИТОГ'!AE16</f>
        <v>Докучаев К.Ю.</v>
      </c>
      <c r="AF143" s="180"/>
      <c r="AG143" s="180"/>
      <c r="AH143" s="180"/>
      <c r="AI143" s="180"/>
      <c r="AJ143" s="180"/>
      <c r="AK143" s="180"/>
      <c r="AL143" s="181"/>
    </row>
    <row r="144" spans="1:38" ht="12.75">
      <c r="A144" s="172">
        <v>68</v>
      </c>
      <c r="B144" s="172"/>
      <c r="C144" s="182" t="s">
        <v>88</v>
      </c>
      <c r="D144" s="183"/>
      <c r="E144" s="166" t="str">
        <f>'[22]ИТОГ'!E17</f>
        <v>ТРОФИМОВИЧ Кирилл Сергеевич</v>
      </c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8"/>
      <c r="R144" s="179" t="str">
        <f>'[22]ИТОГ'!R17</f>
        <v>Беларусь</v>
      </c>
      <c r="S144" s="180"/>
      <c r="T144" s="180"/>
      <c r="U144" s="180"/>
      <c r="V144" s="180"/>
      <c r="W144" s="180"/>
      <c r="X144" s="181"/>
      <c r="Y144" s="177" t="str">
        <f>'[22]ИТОГ'!Y17</f>
        <v>1ю</v>
      </c>
      <c r="Z144" s="178"/>
      <c r="AA144" s="184">
        <f>'[22]ИТОГ'!AA17</f>
        <v>38887</v>
      </c>
      <c r="AB144" s="185"/>
      <c r="AC144" s="185"/>
      <c r="AD144" s="186"/>
      <c r="AE144" s="179" t="str">
        <f>'[22]ИТОГ'!AE17</f>
        <v>Курлыпо А.А.</v>
      </c>
      <c r="AF144" s="180"/>
      <c r="AG144" s="180"/>
      <c r="AH144" s="180"/>
      <c r="AI144" s="180"/>
      <c r="AJ144" s="180"/>
      <c r="AK144" s="180"/>
      <c r="AL144" s="181"/>
    </row>
    <row r="145" spans="1:38" ht="12.75">
      <c r="A145" s="172">
        <v>69</v>
      </c>
      <c r="B145" s="172"/>
      <c r="C145" s="182" t="s">
        <v>89</v>
      </c>
      <c r="D145" s="183"/>
      <c r="E145" s="166" t="str">
        <f>'[22]ИТОГ'!E18</f>
        <v>КОХАН Игорь Владиславович</v>
      </c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8"/>
      <c r="R145" s="179" t="str">
        <f>'[22]ИТОГ'!R18</f>
        <v>Псков</v>
      </c>
      <c r="S145" s="180"/>
      <c r="T145" s="180"/>
      <c r="U145" s="180"/>
      <c r="V145" s="180"/>
      <c r="W145" s="180"/>
      <c r="X145" s="181"/>
      <c r="Y145" s="177" t="str">
        <f>'[22]ИТОГ'!Y18</f>
        <v>б/р</v>
      </c>
      <c r="Z145" s="178"/>
      <c r="AA145" s="184">
        <f>'[22]ИТОГ'!AA18</f>
        <v>38629</v>
      </c>
      <c r="AB145" s="185"/>
      <c r="AC145" s="185"/>
      <c r="AD145" s="186"/>
      <c r="AE145" s="179" t="str">
        <f>'[22]ИТОГ'!AE18</f>
        <v>Алекминский Д.С.</v>
      </c>
      <c r="AF145" s="180"/>
      <c r="AG145" s="180"/>
      <c r="AH145" s="180"/>
      <c r="AI145" s="180"/>
      <c r="AJ145" s="180"/>
      <c r="AK145" s="180"/>
      <c r="AL145" s="181"/>
    </row>
    <row r="146" spans="1:38" ht="12.75">
      <c r="A146" s="172">
        <v>70</v>
      </c>
      <c r="B146" s="172"/>
      <c r="C146" s="182" t="s">
        <v>89</v>
      </c>
      <c r="D146" s="183"/>
      <c r="E146" s="166" t="str">
        <f>'[22]ИТОГ'!E19</f>
        <v>ВЛАСОВ Александр Романович</v>
      </c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8"/>
      <c r="R146" s="179" t="str">
        <f>'[22]ИТОГ'!R19</f>
        <v>Беларусь</v>
      </c>
      <c r="S146" s="180"/>
      <c r="T146" s="180"/>
      <c r="U146" s="180"/>
      <c r="V146" s="180"/>
      <c r="W146" s="180"/>
      <c r="X146" s="181"/>
      <c r="Y146" s="177" t="str">
        <f>'[22]ИТОГ'!Y19</f>
        <v>1ю</v>
      </c>
      <c r="Z146" s="178"/>
      <c r="AA146" s="184">
        <f>'[22]ИТОГ'!AA19</f>
        <v>38639</v>
      </c>
      <c r="AB146" s="185"/>
      <c r="AC146" s="185"/>
      <c r="AD146" s="186"/>
      <c r="AE146" s="179" t="str">
        <f>'[22]ИТОГ'!AE19</f>
        <v>Курлыпо А.А.</v>
      </c>
      <c r="AF146" s="180"/>
      <c r="AG146" s="180"/>
      <c r="AH146" s="180"/>
      <c r="AI146" s="180"/>
      <c r="AJ146" s="180"/>
      <c r="AK146" s="180"/>
      <c r="AL146" s="181"/>
    </row>
    <row r="147" spans="1:38" ht="12.75">
      <c r="A147" s="172">
        <v>71</v>
      </c>
      <c r="B147" s="172"/>
      <c r="C147" s="182" t="s">
        <v>93</v>
      </c>
      <c r="D147" s="183"/>
      <c r="E147" s="166" t="str">
        <f>'[22]ИТОГ'!E20</f>
        <v>ГОРОДНИЧЕВ Даниил Валерьевич</v>
      </c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8"/>
      <c r="R147" s="179" t="str">
        <f>'[22]ИТОГ'!R20</f>
        <v>В-Луки,Экспресс</v>
      </c>
      <c r="S147" s="180"/>
      <c r="T147" s="180"/>
      <c r="U147" s="180"/>
      <c r="V147" s="180"/>
      <c r="W147" s="180"/>
      <c r="X147" s="181"/>
      <c r="Y147" s="177" t="str">
        <f>'[22]ИТОГ'!Y20</f>
        <v>б/р</v>
      </c>
      <c r="Z147" s="178"/>
      <c r="AA147" s="184">
        <f>'[22]ИТОГ'!AA20</f>
        <v>38836</v>
      </c>
      <c r="AB147" s="185"/>
      <c r="AC147" s="185"/>
      <c r="AD147" s="186"/>
      <c r="AE147" s="179" t="str">
        <f>'[22]ИТОГ'!AE20</f>
        <v>Моисеев Б.А.</v>
      </c>
      <c r="AF147" s="180"/>
      <c r="AG147" s="180"/>
      <c r="AH147" s="180"/>
      <c r="AI147" s="180"/>
      <c r="AJ147" s="180"/>
      <c r="AK147" s="180"/>
      <c r="AL147" s="181"/>
    </row>
    <row r="148" spans="1:38" ht="12.75">
      <c r="A148" s="25"/>
      <c r="B148" s="26"/>
      <c r="C148" s="173" t="s">
        <v>84</v>
      </c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26"/>
      <c r="V148" s="175" t="str">
        <f>'[23]взвешивание'!U9</f>
        <v>до 42 кг</v>
      </c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</row>
    <row r="149" spans="1:38" ht="12.75">
      <c r="A149" s="25"/>
      <c r="B149" s="26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2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</row>
    <row r="150" spans="1:38" ht="12.75">
      <c r="A150" s="172">
        <v>72</v>
      </c>
      <c r="B150" s="172"/>
      <c r="C150" s="182" t="s">
        <v>86</v>
      </c>
      <c r="D150" s="183"/>
      <c r="E150" s="166" t="str">
        <f>'[23]ИТОГ'!E14</f>
        <v>ШИРИНОВ Максим Сергеевич</v>
      </c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8"/>
      <c r="R150" s="179" t="str">
        <f>'[23]ИТОГ'!R14</f>
        <v>В-Луки,Экспресс</v>
      </c>
      <c r="S150" s="180"/>
      <c r="T150" s="180"/>
      <c r="U150" s="180"/>
      <c r="V150" s="180"/>
      <c r="W150" s="180"/>
      <c r="X150" s="181"/>
      <c r="Y150" s="177" t="str">
        <f>'[23]ИТОГ'!Y14</f>
        <v>1ю</v>
      </c>
      <c r="Z150" s="178"/>
      <c r="AA150" s="184">
        <f>'[23]ИТОГ'!AA14</f>
        <v>38955</v>
      </c>
      <c r="AB150" s="185"/>
      <c r="AC150" s="185"/>
      <c r="AD150" s="186"/>
      <c r="AE150" s="179" t="str">
        <f>'[23]ИТОГ'!AE14</f>
        <v>Симонов А.О.</v>
      </c>
      <c r="AF150" s="180"/>
      <c r="AG150" s="180"/>
      <c r="AH150" s="180"/>
      <c r="AI150" s="180"/>
      <c r="AJ150" s="180"/>
      <c r="AK150" s="180"/>
      <c r="AL150" s="181"/>
    </row>
    <row r="151" spans="1:38" ht="12.75">
      <c r="A151" s="172">
        <v>73</v>
      </c>
      <c r="B151" s="172"/>
      <c r="C151" s="182" t="s">
        <v>87</v>
      </c>
      <c r="D151" s="183"/>
      <c r="E151" s="166" t="str">
        <f>'[23]ИТОГ'!E15</f>
        <v>ГАРДИЕНКО Владислав Александрович</v>
      </c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8"/>
      <c r="R151" s="179" t="str">
        <f>'[23]ИТОГ'!R15</f>
        <v>Псков</v>
      </c>
      <c r="S151" s="180"/>
      <c r="T151" s="180"/>
      <c r="U151" s="180"/>
      <c r="V151" s="180"/>
      <c r="W151" s="180"/>
      <c r="X151" s="181"/>
      <c r="Y151" s="177" t="str">
        <f>'[23]ИТОГ'!Y15</f>
        <v>б/р</v>
      </c>
      <c r="Z151" s="178"/>
      <c r="AA151" s="184">
        <f>'[23]ИТОГ'!AA15</f>
        <v>38518</v>
      </c>
      <c r="AB151" s="185"/>
      <c r="AC151" s="185"/>
      <c r="AD151" s="186"/>
      <c r="AE151" s="179" t="str">
        <f>'[23]ИТОГ'!AE15</f>
        <v>Алекминский Д.С.</v>
      </c>
      <c r="AF151" s="180"/>
      <c r="AG151" s="180"/>
      <c r="AH151" s="180"/>
      <c r="AI151" s="180"/>
      <c r="AJ151" s="180"/>
      <c r="AK151" s="180"/>
      <c r="AL151" s="181"/>
    </row>
    <row r="152" spans="1:38" ht="12.75">
      <c r="A152" s="172">
        <v>74</v>
      </c>
      <c r="B152" s="172"/>
      <c r="C152" s="182" t="s">
        <v>88</v>
      </c>
      <c r="D152" s="183"/>
      <c r="E152" s="166" t="str">
        <f>'[23]ИТОГ'!E16</f>
        <v>БАБОРИКО Данила Андреевич</v>
      </c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8"/>
      <c r="R152" s="179" t="str">
        <f>'[23]ИТОГ'!R16</f>
        <v>Брянск</v>
      </c>
      <c r="S152" s="180"/>
      <c r="T152" s="180"/>
      <c r="U152" s="180"/>
      <c r="V152" s="180"/>
      <c r="W152" s="180"/>
      <c r="X152" s="181"/>
      <c r="Y152" s="177" t="str">
        <f>'[23]ИТОГ'!Y16</f>
        <v>2ю</v>
      </c>
      <c r="Z152" s="178"/>
      <c r="AA152" s="184">
        <f>'[23]ИТОГ'!AA16</f>
        <v>38309</v>
      </c>
      <c r="AB152" s="185"/>
      <c r="AC152" s="185"/>
      <c r="AD152" s="186"/>
      <c r="AE152" s="179" t="str">
        <f>'[23]ИТОГ'!AE16</f>
        <v>Терешок В.А.</v>
      </c>
      <c r="AF152" s="180"/>
      <c r="AG152" s="180"/>
      <c r="AH152" s="180"/>
      <c r="AI152" s="180"/>
      <c r="AJ152" s="180"/>
      <c r="AK152" s="180"/>
      <c r="AL152" s="181"/>
    </row>
    <row r="153" spans="1:38" ht="12.75">
      <c r="A153" s="172">
        <v>75</v>
      </c>
      <c r="B153" s="172"/>
      <c r="C153" s="182" t="s">
        <v>88</v>
      </c>
      <c r="D153" s="183"/>
      <c r="E153" s="166" t="str">
        <f>'[23]ИТОГ'!E17</f>
        <v>МУРАВЬЁВ Кирилл Александрович</v>
      </c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8"/>
      <c r="R153" s="179" t="str">
        <f>'[23]ИТОГ'!R17</f>
        <v>Себеж</v>
      </c>
      <c r="S153" s="180"/>
      <c r="T153" s="180"/>
      <c r="U153" s="180"/>
      <c r="V153" s="180"/>
      <c r="W153" s="180"/>
      <c r="X153" s="181"/>
      <c r="Y153" s="177" t="str">
        <f>'[23]ИТОГ'!Y17</f>
        <v>б/р</v>
      </c>
      <c r="Z153" s="178"/>
      <c r="AA153" s="184">
        <f>'[23]ИТОГ'!AA17</f>
        <v>38821</v>
      </c>
      <c r="AB153" s="185"/>
      <c r="AC153" s="185"/>
      <c r="AD153" s="186"/>
      <c r="AE153" s="179" t="str">
        <f>'[23]ИТОГ'!AE17</f>
        <v>Абдурахманов Б.О.</v>
      </c>
      <c r="AF153" s="180"/>
      <c r="AG153" s="180"/>
      <c r="AH153" s="180"/>
      <c r="AI153" s="180"/>
      <c r="AJ153" s="180"/>
      <c r="AK153" s="180"/>
      <c r="AL153" s="181"/>
    </row>
    <row r="154" spans="1:38" ht="12.75">
      <c r="A154" s="172">
        <v>76</v>
      </c>
      <c r="B154" s="172"/>
      <c r="C154" s="182" t="s">
        <v>89</v>
      </c>
      <c r="D154" s="183"/>
      <c r="E154" s="166" t="str">
        <f>'[23]ИТОГ'!E18</f>
        <v>ГОРОХОВИК Станислав Павлович</v>
      </c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8"/>
      <c r="R154" s="179" t="str">
        <f>'[23]ИТОГ'!R18</f>
        <v>Беларусь</v>
      </c>
      <c r="S154" s="180"/>
      <c r="T154" s="180"/>
      <c r="U154" s="180"/>
      <c r="V154" s="180"/>
      <c r="W154" s="180"/>
      <c r="X154" s="181"/>
      <c r="Y154" s="177" t="str">
        <f>'[23]ИТОГ'!Y18</f>
        <v>1ю</v>
      </c>
      <c r="Z154" s="178"/>
      <c r="AA154" s="184">
        <f>'[23]ИТОГ'!AA18</f>
        <v>38556</v>
      </c>
      <c r="AB154" s="185"/>
      <c r="AC154" s="185"/>
      <c r="AD154" s="186"/>
      <c r="AE154" s="179" t="str">
        <f>'[23]ИТОГ'!AE18</f>
        <v>Курлыпо А.А.</v>
      </c>
      <c r="AF154" s="180"/>
      <c r="AG154" s="180"/>
      <c r="AH154" s="180"/>
      <c r="AI154" s="180"/>
      <c r="AJ154" s="180"/>
      <c r="AK154" s="180"/>
      <c r="AL154" s="181"/>
    </row>
    <row r="155" spans="1:38" ht="12.75">
      <c r="A155" s="172">
        <v>77</v>
      </c>
      <c r="B155" s="172"/>
      <c r="C155" s="182" t="s">
        <v>89</v>
      </c>
      <c r="D155" s="183"/>
      <c r="E155" s="166" t="str">
        <f>'[23]ИТОГ'!E19</f>
        <v>ГОЛУБЕВ Дмитрий Олегович</v>
      </c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8"/>
      <c r="R155" s="179" t="str">
        <f>'[23]ИТОГ'!R19</f>
        <v>В-Луки,Экспресс</v>
      </c>
      <c r="S155" s="180"/>
      <c r="T155" s="180"/>
      <c r="U155" s="180"/>
      <c r="V155" s="180"/>
      <c r="W155" s="180"/>
      <c r="X155" s="181"/>
      <c r="Y155" s="177" t="str">
        <f>'[23]ИТОГ'!Y19</f>
        <v>2ю</v>
      </c>
      <c r="Z155" s="178"/>
      <c r="AA155" s="184">
        <f>'[23]ИТОГ'!AA19</f>
        <v>38570</v>
      </c>
      <c r="AB155" s="185"/>
      <c r="AC155" s="185"/>
      <c r="AD155" s="186"/>
      <c r="AE155" s="179" t="str">
        <f>'[23]ИТОГ'!AE19</f>
        <v>Моисеев Б.А.</v>
      </c>
      <c r="AF155" s="180"/>
      <c r="AG155" s="180"/>
      <c r="AH155" s="180"/>
      <c r="AI155" s="180"/>
      <c r="AJ155" s="180"/>
      <c r="AK155" s="180"/>
      <c r="AL155" s="181"/>
    </row>
    <row r="156" spans="1:38" ht="12.75">
      <c r="A156" s="172">
        <v>78</v>
      </c>
      <c r="B156" s="172"/>
      <c r="C156" s="182" t="s">
        <v>92</v>
      </c>
      <c r="D156" s="183"/>
      <c r="E156" s="166" t="str">
        <f>'[23]ИТОГ'!E20</f>
        <v>РУНЦО Данила Андреевич</v>
      </c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8"/>
      <c r="R156" s="179" t="str">
        <f>'[23]ИТОГ'!R20</f>
        <v>Беларусь</v>
      </c>
      <c r="S156" s="180"/>
      <c r="T156" s="180"/>
      <c r="U156" s="180"/>
      <c r="V156" s="180"/>
      <c r="W156" s="180"/>
      <c r="X156" s="181"/>
      <c r="Y156" s="177" t="str">
        <f>'[23]ИТОГ'!Y20</f>
        <v>1ю</v>
      </c>
      <c r="Z156" s="178"/>
      <c r="AA156" s="184">
        <f>'[23]ИТОГ'!AA20</f>
        <v>38485</v>
      </c>
      <c r="AB156" s="185"/>
      <c r="AC156" s="185"/>
      <c r="AD156" s="186"/>
      <c r="AE156" s="179" t="str">
        <f>'[23]ИТОГ'!AE20</f>
        <v>Курлыпо А.А.</v>
      </c>
      <c r="AF156" s="180"/>
      <c r="AG156" s="180"/>
      <c r="AH156" s="180"/>
      <c r="AI156" s="180"/>
      <c r="AJ156" s="180"/>
      <c r="AK156" s="180"/>
      <c r="AL156" s="181"/>
    </row>
    <row r="157" spans="1:38" ht="12.75">
      <c r="A157" s="172">
        <v>79</v>
      </c>
      <c r="B157" s="172"/>
      <c r="C157" s="182" t="s">
        <v>92</v>
      </c>
      <c r="D157" s="183"/>
      <c r="E157" s="166" t="str">
        <f>'[23]ИТОГ'!E21</f>
        <v>АМБРОСОВ Егор Вячеславович</v>
      </c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8"/>
      <c r="R157" s="179" t="str">
        <f>'[23]ИТОГ'!R21</f>
        <v>В-Луки,Экспресс</v>
      </c>
      <c r="S157" s="180"/>
      <c r="T157" s="180"/>
      <c r="U157" s="180"/>
      <c r="V157" s="180"/>
      <c r="W157" s="180"/>
      <c r="X157" s="181"/>
      <c r="Y157" s="177" t="str">
        <f>'[23]ИТОГ'!Y21</f>
        <v>2ю</v>
      </c>
      <c r="Z157" s="178"/>
      <c r="AA157" s="184">
        <f>'[23]ИТОГ'!AA21</f>
        <v>38485</v>
      </c>
      <c r="AB157" s="185"/>
      <c r="AC157" s="185"/>
      <c r="AD157" s="186"/>
      <c r="AE157" s="179" t="str">
        <f>'[23]ИТОГ'!AE21</f>
        <v>Моисеев Б.А.</v>
      </c>
      <c r="AF157" s="180"/>
      <c r="AG157" s="180"/>
      <c r="AH157" s="180"/>
      <c r="AI157" s="180"/>
      <c r="AJ157" s="180"/>
      <c r="AK157" s="180"/>
      <c r="AL157" s="181"/>
    </row>
    <row r="158" spans="1:38" ht="12.75">
      <c r="A158" s="172">
        <v>80</v>
      </c>
      <c r="B158" s="172"/>
      <c r="C158" s="182" t="s">
        <v>94</v>
      </c>
      <c r="D158" s="183"/>
      <c r="E158" s="166" t="str">
        <f>'[23]ИТОГ'!E22</f>
        <v>ГАЛИЕВ Роман Вадимович</v>
      </c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8"/>
      <c r="R158" s="179" t="str">
        <f>'[23]ИТОГ'!R22</f>
        <v>В-Луки,Экспресс</v>
      </c>
      <c r="S158" s="180"/>
      <c r="T158" s="180"/>
      <c r="U158" s="180"/>
      <c r="V158" s="180"/>
      <c r="W158" s="180"/>
      <c r="X158" s="181"/>
      <c r="Y158" s="177" t="str">
        <f>'[23]ИТОГ'!Y22</f>
        <v>б/р</v>
      </c>
      <c r="Z158" s="178"/>
      <c r="AA158" s="184">
        <f>'[23]ИТОГ'!AA22</f>
        <v>38984</v>
      </c>
      <c r="AB158" s="185"/>
      <c r="AC158" s="185"/>
      <c r="AD158" s="186"/>
      <c r="AE158" s="179" t="str">
        <f>'[23]ИТОГ'!AE22</f>
        <v>Моисеев Б.А.</v>
      </c>
      <c r="AF158" s="180"/>
      <c r="AG158" s="180"/>
      <c r="AH158" s="180"/>
      <c r="AI158" s="180"/>
      <c r="AJ158" s="180"/>
      <c r="AK158" s="180"/>
      <c r="AL158" s="181"/>
    </row>
    <row r="159" spans="1:38" ht="12.75">
      <c r="A159" s="172">
        <v>81</v>
      </c>
      <c r="B159" s="172"/>
      <c r="C159" s="182" t="s">
        <v>94</v>
      </c>
      <c r="D159" s="183"/>
      <c r="E159" s="166" t="str">
        <f>'[23]ИТОГ'!E23</f>
        <v>МУРАВЬЁВ Кирилл Александрович</v>
      </c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8"/>
      <c r="R159" s="179" t="str">
        <f>'[23]ИТОГ'!R23</f>
        <v>Себеж</v>
      </c>
      <c r="S159" s="180"/>
      <c r="T159" s="180"/>
      <c r="U159" s="180"/>
      <c r="V159" s="180"/>
      <c r="W159" s="180"/>
      <c r="X159" s="181"/>
      <c r="Y159" s="177" t="str">
        <f>'[23]ИТОГ'!Y23</f>
        <v>б/р</v>
      </c>
      <c r="Z159" s="178"/>
      <c r="AA159" s="184">
        <f>'[23]ИТОГ'!AA23</f>
        <v>38821</v>
      </c>
      <c r="AB159" s="185"/>
      <c r="AC159" s="185"/>
      <c r="AD159" s="186"/>
      <c r="AE159" s="179" t="str">
        <f>'[23]ИТОГ'!AE23</f>
        <v>Абдурахманов Б.О.</v>
      </c>
      <c r="AF159" s="180"/>
      <c r="AG159" s="180"/>
      <c r="AH159" s="180"/>
      <c r="AI159" s="180"/>
      <c r="AJ159" s="180"/>
      <c r="AK159" s="180"/>
      <c r="AL159" s="181"/>
    </row>
    <row r="160" spans="1:38" ht="12.75">
      <c r="A160" s="172">
        <v>82</v>
      </c>
      <c r="B160" s="172"/>
      <c r="C160" s="182" t="s">
        <v>94</v>
      </c>
      <c r="D160" s="183"/>
      <c r="E160" s="166" t="str">
        <f>'[23]ИТОГ'!E24</f>
        <v>АМБРОСОВ Егор Вячеславович</v>
      </c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8"/>
      <c r="R160" s="179" t="str">
        <f>'[23]ИТОГ'!R24</f>
        <v>В-Луки,Экспресс</v>
      </c>
      <c r="S160" s="180"/>
      <c r="T160" s="180"/>
      <c r="U160" s="180"/>
      <c r="V160" s="180"/>
      <c r="W160" s="180"/>
      <c r="X160" s="181"/>
      <c r="Y160" s="177" t="str">
        <f>'[23]ИТОГ'!Y24</f>
        <v>2ю</v>
      </c>
      <c r="Z160" s="178"/>
      <c r="AA160" s="184">
        <f>'[23]ИТОГ'!AA24</f>
        <v>38485</v>
      </c>
      <c r="AB160" s="185"/>
      <c r="AC160" s="185"/>
      <c r="AD160" s="186"/>
      <c r="AE160" s="179" t="str">
        <f>'[23]ИТОГ'!AE24</f>
        <v>Моисеев Б.А.</v>
      </c>
      <c r="AF160" s="180"/>
      <c r="AG160" s="180"/>
      <c r="AH160" s="180"/>
      <c r="AI160" s="180"/>
      <c r="AJ160" s="180"/>
      <c r="AK160" s="180"/>
      <c r="AL160" s="181"/>
    </row>
    <row r="161" spans="1:38" ht="12.75">
      <c r="A161" s="172">
        <v>83</v>
      </c>
      <c r="B161" s="172"/>
      <c r="C161" s="182" t="s">
        <v>94</v>
      </c>
      <c r="D161" s="183"/>
      <c r="E161" s="166" t="str">
        <f>'[23]ИТОГ'!E25</f>
        <v>ОСЕТРОВ Сергей Дмитриевич</v>
      </c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8"/>
      <c r="R161" s="179" t="str">
        <f>'[23]ИТОГ'!R25</f>
        <v>В-Луки,Экспресс</v>
      </c>
      <c r="S161" s="180"/>
      <c r="T161" s="180"/>
      <c r="U161" s="180"/>
      <c r="V161" s="180"/>
      <c r="W161" s="180"/>
      <c r="X161" s="181"/>
      <c r="Y161" s="177" t="str">
        <f>'[23]ИТОГ'!Y25</f>
        <v>б/р</v>
      </c>
      <c r="Z161" s="178"/>
      <c r="AA161" s="184">
        <f>'[23]ИТОГ'!AA25</f>
        <v>38501</v>
      </c>
      <c r="AB161" s="185"/>
      <c r="AC161" s="185"/>
      <c r="AD161" s="186"/>
      <c r="AE161" s="179" t="str">
        <f>'[23]ИТОГ'!AE25</f>
        <v>Симонов А.О.</v>
      </c>
      <c r="AF161" s="180"/>
      <c r="AG161" s="180"/>
      <c r="AH161" s="180"/>
      <c r="AI161" s="180"/>
      <c r="AJ161" s="180"/>
      <c r="AK161" s="180"/>
      <c r="AL161" s="181"/>
    </row>
    <row r="162" spans="1:38" ht="12.75">
      <c r="A162" s="172">
        <v>84</v>
      </c>
      <c r="B162" s="172"/>
      <c r="C162" s="182" t="s">
        <v>94</v>
      </c>
      <c r="D162" s="183"/>
      <c r="E162" s="166" t="str">
        <f>'[23]ИТОГ'!E26</f>
        <v>НАЗАРОВ Олег Романович</v>
      </c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8"/>
      <c r="R162" s="179" t="str">
        <f>'[23]ИТОГ'!R26</f>
        <v>В-Луки,ВДКЖ</v>
      </c>
      <c r="S162" s="180"/>
      <c r="T162" s="180"/>
      <c r="U162" s="180"/>
      <c r="V162" s="180"/>
      <c r="W162" s="180"/>
      <c r="X162" s="181"/>
      <c r="Y162" s="177" t="str">
        <f>'[23]ИТОГ'!Y26</f>
        <v>б/р</v>
      </c>
      <c r="Z162" s="178"/>
      <c r="AA162" s="184">
        <f>'[23]ИТОГ'!AA26</f>
        <v>38292</v>
      </c>
      <c r="AB162" s="185"/>
      <c r="AC162" s="185"/>
      <c r="AD162" s="186"/>
      <c r="AE162" s="179" t="str">
        <f>'[23]ИТОГ'!AE26</f>
        <v>Докучаев К.Ю.</v>
      </c>
      <c r="AF162" s="180"/>
      <c r="AG162" s="180"/>
      <c r="AH162" s="180"/>
      <c r="AI162" s="180"/>
      <c r="AJ162" s="180"/>
      <c r="AK162" s="180"/>
      <c r="AL162" s="181"/>
    </row>
    <row r="163" spans="1:38" ht="12.75">
      <c r="A163" s="25"/>
      <c r="B163" s="26"/>
      <c r="C163" s="173" t="s">
        <v>84</v>
      </c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26"/>
      <c r="V163" s="175" t="str">
        <f>'[24]взвешивание'!U9</f>
        <v>до 46 кг</v>
      </c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</row>
    <row r="164" spans="1:38" ht="12.75">
      <c r="A164" s="25"/>
      <c r="B164" s="26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2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</row>
    <row r="165" spans="1:38" ht="12.75">
      <c r="A165" s="172">
        <v>85</v>
      </c>
      <c r="B165" s="172"/>
      <c r="C165" s="182" t="s">
        <v>86</v>
      </c>
      <c r="D165" s="183"/>
      <c r="E165" s="166" t="str">
        <f>'[24]ИТОГ'!E14</f>
        <v>ТРАСКИН Кирилл Александрович</v>
      </c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8"/>
      <c r="R165" s="179" t="str">
        <f>'[24]ИТОГ'!R14</f>
        <v>В-Луки,ВДКЖ</v>
      </c>
      <c r="S165" s="180"/>
      <c r="T165" s="180"/>
      <c r="U165" s="180"/>
      <c r="V165" s="180"/>
      <c r="W165" s="180"/>
      <c r="X165" s="181"/>
      <c r="Y165" s="177" t="str">
        <f>'[24]ИТОГ'!Y14</f>
        <v>б/р</v>
      </c>
      <c r="Z165" s="178"/>
      <c r="AA165" s="184">
        <f>'[24]ИТОГ'!AA14</f>
        <v>38206</v>
      </c>
      <c r="AB165" s="185"/>
      <c r="AC165" s="185"/>
      <c r="AD165" s="186"/>
      <c r="AE165" s="179" t="str">
        <f>'[24]ИТОГ'!AE14</f>
        <v>Докучаев К.Ю.</v>
      </c>
      <c r="AF165" s="180"/>
      <c r="AG165" s="180"/>
      <c r="AH165" s="180"/>
      <c r="AI165" s="180"/>
      <c r="AJ165" s="180"/>
      <c r="AK165" s="180"/>
      <c r="AL165" s="181"/>
    </row>
    <row r="166" spans="1:38" ht="12.75">
      <c r="A166" s="172">
        <v>86</v>
      </c>
      <c r="B166" s="172"/>
      <c r="C166" s="182" t="s">
        <v>87</v>
      </c>
      <c r="D166" s="183"/>
      <c r="E166" s="166" t="str">
        <f>'[24]ИТОГ'!E15</f>
        <v>НЕВЕСЕНКО Владимир Михайлович</v>
      </c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8"/>
      <c r="R166" s="179" t="str">
        <f>'[24]ИТОГ'!R15</f>
        <v>В-Луки,Экспресс</v>
      </c>
      <c r="S166" s="180"/>
      <c r="T166" s="180"/>
      <c r="U166" s="180"/>
      <c r="V166" s="180"/>
      <c r="W166" s="180"/>
      <c r="X166" s="181"/>
      <c r="Y166" s="177" t="str">
        <f>'[24]ИТОГ'!Y15</f>
        <v>2ю</v>
      </c>
      <c r="Z166" s="178"/>
      <c r="AA166" s="184">
        <f>'[24]ИТОГ'!AA15</f>
        <v>38779</v>
      </c>
      <c r="AB166" s="185"/>
      <c r="AC166" s="185"/>
      <c r="AD166" s="186"/>
      <c r="AE166" s="179" t="str">
        <f>'[24]ИТОГ'!AE15</f>
        <v>Симонов А.О.</v>
      </c>
      <c r="AF166" s="180"/>
      <c r="AG166" s="180"/>
      <c r="AH166" s="180"/>
      <c r="AI166" s="180"/>
      <c r="AJ166" s="180"/>
      <c r="AK166" s="180"/>
      <c r="AL166" s="181"/>
    </row>
    <row r="167" spans="1:38" ht="12.75">
      <c r="A167" s="172">
        <v>87</v>
      </c>
      <c r="B167" s="172"/>
      <c r="C167" s="182" t="s">
        <v>88</v>
      </c>
      <c r="D167" s="183"/>
      <c r="E167" s="166" t="str">
        <f>'[24]ИТОГ'!E16</f>
        <v>ПЕТРУХИН Павел Евгеньевич</v>
      </c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8"/>
      <c r="R167" s="179" t="str">
        <f>'[24]ИТОГ'!R16</f>
        <v>Брянск</v>
      </c>
      <c r="S167" s="180"/>
      <c r="T167" s="180"/>
      <c r="U167" s="180"/>
      <c r="V167" s="180"/>
      <c r="W167" s="180"/>
      <c r="X167" s="181"/>
      <c r="Y167" s="177" t="str">
        <f>'[24]ИТОГ'!Y16</f>
        <v>1ю</v>
      </c>
      <c r="Z167" s="178"/>
      <c r="AA167" s="184">
        <f>'[24]ИТОГ'!AA16</f>
        <v>38314</v>
      </c>
      <c r="AB167" s="185"/>
      <c r="AC167" s="185"/>
      <c r="AD167" s="186"/>
      <c r="AE167" s="179" t="str">
        <f>'[24]ИТОГ'!AE16</f>
        <v>Терешок В.А.</v>
      </c>
      <c r="AF167" s="180"/>
      <c r="AG167" s="180"/>
      <c r="AH167" s="180"/>
      <c r="AI167" s="180"/>
      <c r="AJ167" s="180"/>
      <c r="AK167" s="180"/>
      <c r="AL167" s="181"/>
    </row>
    <row r="168" spans="1:38" ht="12.75">
      <c r="A168" s="172">
        <v>88</v>
      </c>
      <c r="B168" s="172"/>
      <c r="C168" s="182" t="s">
        <v>88</v>
      </c>
      <c r="D168" s="183"/>
      <c r="E168" s="166" t="str">
        <f>'[24]ИТОГ'!E17</f>
        <v>ПАРФЁНОВ Матвей Михайлович</v>
      </c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8"/>
      <c r="R168" s="179" t="str">
        <f>'[24]ИТОГ'!R17</f>
        <v>Псков</v>
      </c>
      <c r="S168" s="180"/>
      <c r="T168" s="180"/>
      <c r="U168" s="180"/>
      <c r="V168" s="180"/>
      <c r="W168" s="180"/>
      <c r="X168" s="181"/>
      <c r="Y168" s="177" t="str">
        <f>'[24]ИТОГ'!Y17</f>
        <v>б/р</v>
      </c>
      <c r="Z168" s="178"/>
      <c r="AA168" s="184">
        <f>'[24]ИТОГ'!AA17</f>
        <v>38369</v>
      </c>
      <c r="AB168" s="185"/>
      <c r="AC168" s="185"/>
      <c r="AD168" s="186"/>
      <c r="AE168" s="179" t="str">
        <f>'[24]ИТОГ'!AE17</f>
        <v>Алекминский Д.С.</v>
      </c>
      <c r="AF168" s="180"/>
      <c r="AG168" s="180"/>
      <c r="AH168" s="180"/>
      <c r="AI168" s="180"/>
      <c r="AJ168" s="180"/>
      <c r="AK168" s="180"/>
      <c r="AL168" s="181"/>
    </row>
    <row r="169" spans="1:38" ht="12.75">
      <c r="A169" s="172">
        <v>89</v>
      </c>
      <c r="B169" s="172"/>
      <c r="C169" s="182" t="s">
        <v>89</v>
      </c>
      <c r="D169" s="183"/>
      <c r="E169" s="166" t="str">
        <f>'[24]ИТОГ'!E18</f>
        <v>БЛИНОВ Степан Игоревич</v>
      </c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8"/>
      <c r="R169" s="179" t="str">
        <f>'[24]ИТОГ'!R18</f>
        <v>В-Луки,Экспресс</v>
      </c>
      <c r="S169" s="180"/>
      <c r="T169" s="180"/>
      <c r="U169" s="180"/>
      <c r="V169" s="180"/>
      <c r="W169" s="180"/>
      <c r="X169" s="181"/>
      <c r="Y169" s="177" t="str">
        <f>'[24]ИТОГ'!Y18</f>
        <v>б/р</v>
      </c>
      <c r="Z169" s="178"/>
      <c r="AA169" s="184">
        <f>'[24]ИТОГ'!AA18</f>
        <v>38188</v>
      </c>
      <c r="AB169" s="185"/>
      <c r="AC169" s="185"/>
      <c r="AD169" s="186"/>
      <c r="AE169" s="179" t="str">
        <f>'[24]ИТОГ'!AE18</f>
        <v>Моисеев Б.А.</v>
      </c>
      <c r="AF169" s="180"/>
      <c r="AG169" s="180"/>
      <c r="AH169" s="180"/>
      <c r="AI169" s="180"/>
      <c r="AJ169" s="180"/>
      <c r="AK169" s="180"/>
      <c r="AL169" s="181"/>
    </row>
    <row r="170" spans="1:38" ht="12.75">
      <c r="A170" s="172">
        <v>90</v>
      </c>
      <c r="B170" s="172"/>
      <c r="C170" s="182" t="s">
        <v>89</v>
      </c>
      <c r="D170" s="183"/>
      <c r="E170" s="166" t="str">
        <f>'[24]ИТОГ'!E19</f>
        <v>КИРИЛЛОВ Андрей Алексеевич </v>
      </c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8"/>
      <c r="R170" s="179" t="str">
        <f>'[24]ИТОГ'!R19</f>
        <v>Псков</v>
      </c>
      <c r="S170" s="180"/>
      <c r="T170" s="180"/>
      <c r="U170" s="180"/>
      <c r="V170" s="180"/>
      <c r="W170" s="180"/>
      <c r="X170" s="181"/>
      <c r="Y170" s="177" t="str">
        <f>'[24]ИТОГ'!Y19</f>
        <v>б/р</v>
      </c>
      <c r="Z170" s="178"/>
      <c r="AA170" s="184">
        <f>'[24]ИТОГ'!AA19</f>
        <v>38300</v>
      </c>
      <c r="AB170" s="185"/>
      <c r="AC170" s="185"/>
      <c r="AD170" s="186"/>
      <c r="AE170" s="179" t="str">
        <f>'[24]ИТОГ'!AE19</f>
        <v>Алекминский Д.С.</v>
      </c>
      <c r="AF170" s="180"/>
      <c r="AG170" s="180"/>
      <c r="AH170" s="180"/>
      <c r="AI170" s="180"/>
      <c r="AJ170" s="180"/>
      <c r="AK170" s="180"/>
      <c r="AL170" s="181"/>
    </row>
    <row r="171" spans="1:38" ht="12.75">
      <c r="A171" s="172">
        <v>91</v>
      </c>
      <c r="B171" s="172"/>
      <c r="C171" s="182" t="s">
        <v>92</v>
      </c>
      <c r="D171" s="183"/>
      <c r="E171" s="166" t="str">
        <f>'[24]ИТОГ'!E20</f>
        <v>ЧЕГИН Даниил Владимирович</v>
      </c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8"/>
      <c r="R171" s="179" t="str">
        <f>'[24]ИТОГ'!R20</f>
        <v>В-Луки,Экспресс</v>
      </c>
      <c r="S171" s="180"/>
      <c r="T171" s="180"/>
      <c r="U171" s="180"/>
      <c r="V171" s="180"/>
      <c r="W171" s="180"/>
      <c r="X171" s="181"/>
      <c r="Y171" s="177" t="str">
        <f>'[24]ИТОГ'!Y20</f>
        <v>б/р</v>
      </c>
      <c r="Z171" s="178"/>
      <c r="AA171" s="184">
        <f>'[24]ИТОГ'!AA20</f>
        <v>38099</v>
      </c>
      <c r="AB171" s="185"/>
      <c r="AC171" s="185"/>
      <c r="AD171" s="186"/>
      <c r="AE171" s="179" t="str">
        <f>'[24]ИТОГ'!AE20</f>
        <v>Симонов А.О.</v>
      </c>
      <c r="AF171" s="180"/>
      <c r="AG171" s="180"/>
      <c r="AH171" s="180"/>
      <c r="AI171" s="180"/>
      <c r="AJ171" s="180"/>
      <c r="AK171" s="180"/>
      <c r="AL171" s="181"/>
    </row>
    <row r="172" spans="1:38" ht="12.75">
      <c r="A172" s="172">
        <v>92</v>
      </c>
      <c r="B172" s="172"/>
      <c r="C172" s="182" t="s">
        <v>92</v>
      </c>
      <c r="D172" s="183"/>
      <c r="E172" s="166" t="str">
        <f>'[24]ИТОГ'!E21</f>
        <v>МИХАЙЛОВ Никита Викторович</v>
      </c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8"/>
      <c r="R172" s="179" t="str">
        <f>'[24]ИТОГ'!R21</f>
        <v>В-Луки,Экспресс</v>
      </c>
      <c r="S172" s="180"/>
      <c r="T172" s="180"/>
      <c r="U172" s="180"/>
      <c r="V172" s="180"/>
      <c r="W172" s="180"/>
      <c r="X172" s="181"/>
      <c r="Y172" s="177" t="str">
        <f>'[24]ИТОГ'!Y21</f>
        <v>1ю</v>
      </c>
      <c r="Z172" s="178"/>
      <c r="AA172" s="184">
        <f>'[24]ИТОГ'!AA21</f>
        <v>38185</v>
      </c>
      <c r="AB172" s="185"/>
      <c r="AC172" s="185"/>
      <c r="AD172" s="186"/>
      <c r="AE172" s="179" t="str">
        <f>'[24]ИТОГ'!AE21</f>
        <v>Симонов А.О.</v>
      </c>
      <c r="AF172" s="180"/>
      <c r="AG172" s="180"/>
      <c r="AH172" s="180"/>
      <c r="AI172" s="180"/>
      <c r="AJ172" s="180"/>
      <c r="AK172" s="180"/>
      <c r="AL172" s="181"/>
    </row>
    <row r="173" spans="1:38" ht="12.75">
      <c r="A173" s="172">
        <v>93</v>
      </c>
      <c r="B173" s="172"/>
      <c r="C173" s="182" t="s">
        <v>95</v>
      </c>
      <c r="D173" s="183"/>
      <c r="E173" s="166" t="str">
        <f>'[24]ИТОГ'!E22</f>
        <v>ШЕРСТНЁВ Даниил Константинович</v>
      </c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8"/>
      <c r="R173" s="179" t="str">
        <f>'[24]ИТОГ'!R22</f>
        <v>В-Луки,Экспресс</v>
      </c>
      <c r="S173" s="180"/>
      <c r="T173" s="180"/>
      <c r="U173" s="180"/>
      <c r="V173" s="180"/>
      <c r="W173" s="180"/>
      <c r="X173" s="181"/>
      <c r="Y173" s="177" t="str">
        <f>'[24]ИТОГ'!Y22</f>
        <v>б/р</v>
      </c>
      <c r="Z173" s="178"/>
      <c r="AA173" s="184">
        <f>'[24]ИТОГ'!AA22</f>
        <v>38492</v>
      </c>
      <c r="AB173" s="185"/>
      <c r="AC173" s="185"/>
      <c r="AD173" s="186"/>
      <c r="AE173" s="179" t="str">
        <f>'[24]ИТОГ'!AE22</f>
        <v>Моисеев Б.А.</v>
      </c>
      <c r="AF173" s="180"/>
      <c r="AG173" s="180"/>
      <c r="AH173" s="180"/>
      <c r="AI173" s="180"/>
      <c r="AJ173" s="180"/>
      <c r="AK173" s="180"/>
      <c r="AL173" s="181"/>
    </row>
    <row r="174" spans="1:38" ht="12.75">
      <c r="A174" s="172">
        <v>94</v>
      </c>
      <c r="B174" s="172"/>
      <c r="C174" s="182" t="s">
        <v>95</v>
      </c>
      <c r="D174" s="183"/>
      <c r="E174" s="166" t="str">
        <f>'[24]ИТОГ'!E23</f>
        <v>КАЛИНИН Сергей Андреевич</v>
      </c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8"/>
      <c r="R174" s="179" t="str">
        <f>'[24]ИТОГ'!R23</f>
        <v>В-Луки,Экспресс</v>
      </c>
      <c r="S174" s="180"/>
      <c r="T174" s="180"/>
      <c r="U174" s="180"/>
      <c r="V174" s="180"/>
      <c r="W174" s="180"/>
      <c r="X174" s="181"/>
      <c r="Y174" s="177" t="str">
        <f>'[24]ИТОГ'!Y23</f>
        <v>3ю</v>
      </c>
      <c r="Z174" s="178"/>
      <c r="AA174" s="184">
        <f>'[24]ИТОГ'!AA23</f>
        <v>38937</v>
      </c>
      <c r="AB174" s="185"/>
      <c r="AC174" s="185"/>
      <c r="AD174" s="186"/>
      <c r="AE174" s="179" t="str">
        <f>'[24]ИТОГ'!AE23</f>
        <v>Симонов А.О.</v>
      </c>
      <c r="AF174" s="180"/>
      <c r="AG174" s="180"/>
      <c r="AH174" s="180"/>
      <c r="AI174" s="180"/>
      <c r="AJ174" s="180"/>
      <c r="AK174" s="180"/>
      <c r="AL174" s="181"/>
    </row>
    <row r="175" spans="1:38" ht="12.75">
      <c r="A175" s="172">
        <v>95</v>
      </c>
      <c r="B175" s="172"/>
      <c r="C175" s="182" t="s">
        <v>95</v>
      </c>
      <c r="D175" s="183"/>
      <c r="E175" s="166" t="str">
        <f>'[24]ИТОГ'!E24</f>
        <v>ЛАПКИН Илья Сергеевич</v>
      </c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8"/>
      <c r="R175" s="179" t="str">
        <f>'[24]ИТОГ'!R24</f>
        <v>Себеж</v>
      </c>
      <c r="S175" s="180"/>
      <c r="T175" s="180"/>
      <c r="U175" s="180"/>
      <c r="V175" s="180"/>
      <c r="W175" s="180"/>
      <c r="X175" s="181"/>
      <c r="Y175" s="177" t="str">
        <f>'[24]ИТОГ'!Y24</f>
        <v>б/р</v>
      </c>
      <c r="Z175" s="178"/>
      <c r="AA175" s="184">
        <f>'[24]ИТОГ'!AA24</f>
        <v>38918</v>
      </c>
      <c r="AB175" s="185"/>
      <c r="AC175" s="185"/>
      <c r="AD175" s="186"/>
      <c r="AE175" s="179" t="str">
        <f>'[24]ИТОГ'!AE24</f>
        <v>Абдурахманов Б.О.</v>
      </c>
      <c r="AF175" s="180"/>
      <c r="AG175" s="180"/>
      <c r="AH175" s="180"/>
      <c r="AI175" s="180"/>
      <c r="AJ175" s="180"/>
      <c r="AK175" s="180"/>
      <c r="AL175" s="181"/>
    </row>
    <row r="176" spans="1:38" ht="12.75">
      <c r="A176" s="25"/>
      <c r="B176" s="26"/>
      <c r="C176" s="173" t="s">
        <v>84</v>
      </c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26"/>
      <c r="V176" s="175" t="str">
        <f>'[25]взвешивание'!U9</f>
        <v>до 50 кг</v>
      </c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</row>
    <row r="177" spans="1:38" ht="12.75">
      <c r="A177" s="25"/>
      <c r="B177" s="26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2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</row>
    <row r="178" spans="1:38" ht="12.75">
      <c r="A178" s="172">
        <v>96</v>
      </c>
      <c r="B178" s="172"/>
      <c r="C178" s="182" t="s">
        <v>86</v>
      </c>
      <c r="D178" s="183"/>
      <c r="E178" s="166" t="str">
        <f>'[25]ИТОГ'!E14</f>
        <v>НЕСТЕРЕНИЯ Алексей Олегович</v>
      </c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8"/>
      <c r="R178" s="179" t="str">
        <f>'[25]ИТОГ'!R14</f>
        <v>Беларусь</v>
      </c>
      <c r="S178" s="180"/>
      <c r="T178" s="180"/>
      <c r="U178" s="180"/>
      <c r="V178" s="180"/>
      <c r="W178" s="180"/>
      <c r="X178" s="181"/>
      <c r="Y178" s="177" t="str">
        <f>'[25]ИТОГ'!Y14</f>
        <v>1ю</v>
      </c>
      <c r="Z178" s="178"/>
      <c r="AA178" s="184">
        <f>'[25]ИТОГ'!AA14</f>
        <v>38078</v>
      </c>
      <c r="AB178" s="185"/>
      <c r="AC178" s="185"/>
      <c r="AD178" s="186"/>
      <c r="AE178" s="179" t="str">
        <f>'[25]ИТОГ'!AE14</f>
        <v>Курлыпо А.А.</v>
      </c>
      <c r="AF178" s="180"/>
      <c r="AG178" s="180"/>
      <c r="AH178" s="180"/>
      <c r="AI178" s="180"/>
      <c r="AJ178" s="180"/>
      <c r="AK178" s="180"/>
      <c r="AL178" s="181"/>
    </row>
    <row r="179" spans="1:38" ht="12.75">
      <c r="A179" s="172">
        <v>97</v>
      </c>
      <c r="B179" s="172"/>
      <c r="C179" s="182" t="s">
        <v>87</v>
      </c>
      <c r="D179" s="183"/>
      <c r="E179" s="166" t="str">
        <f>'[25]ИТОГ'!E15</f>
        <v>РОМАНОВ Иван Геннадьевич</v>
      </c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8"/>
      <c r="R179" s="179" t="str">
        <f>'[25]ИТОГ'!R15</f>
        <v>В-Луки,Экспресс</v>
      </c>
      <c r="S179" s="180"/>
      <c r="T179" s="180"/>
      <c r="U179" s="180"/>
      <c r="V179" s="180"/>
      <c r="W179" s="180"/>
      <c r="X179" s="181"/>
      <c r="Y179" s="177" t="str">
        <f>'[25]ИТОГ'!Y15</f>
        <v>3ю</v>
      </c>
      <c r="Z179" s="178"/>
      <c r="AA179" s="184">
        <f>'[25]ИТОГ'!AA15</f>
        <v>38450</v>
      </c>
      <c r="AB179" s="185"/>
      <c r="AC179" s="185"/>
      <c r="AD179" s="186"/>
      <c r="AE179" s="179" t="str">
        <f>'[25]ИТОГ'!AE15</f>
        <v>Симонов А.О.</v>
      </c>
      <c r="AF179" s="180"/>
      <c r="AG179" s="180"/>
      <c r="AH179" s="180"/>
      <c r="AI179" s="180"/>
      <c r="AJ179" s="180"/>
      <c r="AK179" s="180"/>
      <c r="AL179" s="181"/>
    </row>
    <row r="180" spans="1:38" ht="12.75">
      <c r="A180" s="172">
        <v>98</v>
      </c>
      <c r="B180" s="172"/>
      <c r="C180" s="182" t="s">
        <v>88</v>
      </c>
      <c r="D180" s="183"/>
      <c r="E180" s="166" t="str">
        <f>'[25]ИТОГ'!E16</f>
        <v>ПРОЗЕЦКИЙ Кирилл Сергеевич</v>
      </c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8"/>
      <c r="R180" s="179" t="str">
        <f>'[25]ИТОГ'!R16</f>
        <v>Беларусь</v>
      </c>
      <c r="S180" s="180"/>
      <c r="T180" s="180"/>
      <c r="U180" s="180"/>
      <c r="V180" s="180"/>
      <c r="W180" s="180"/>
      <c r="X180" s="181"/>
      <c r="Y180" s="177" t="str">
        <f>'[25]ИТОГ'!Y16</f>
        <v>1ю</v>
      </c>
      <c r="Z180" s="178"/>
      <c r="AA180" s="184">
        <f>'[25]ИТОГ'!AA16</f>
        <v>38636</v>
      </c>
      <c r="AB180" s="185"/>
      <c r="AC180" s="185"/>
      <c r="AD180" s="186"/>
      <c r="AE180" s="179" t="str">
        <f>'[25]ИТОГ'!AE16</f>
        <v>Курлыпо А.А.</v>
      </c>
      <c r="AF180" s="180"/>
      <c r="AG180" s="180"/>
      <c r="AH180" s="180"/>
      <c r="AI180" s="180"/>
      <c r="AJ180" s="180"/>
      <c r="AK180" s="180"/>
      <c r="AL180" s="181"/>
    </row>
    <row r="181" spans="1:38" ht="12.75">
      <c r="A181" s="172">
        <v>99</v>
      </c>
      <c r="B181" s="172"/>
      <c r="C181" s="182" t="s">
        <v>88</v>
      </c>
      <c r="D181" s="183"/>
      <c r="E181" s="166" t="str">
        <f>'[25]ИТОГ'!E17</f>
        <v>СЕРГЕЕВ Владислав Дмитриевич</v>
      </c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8"/>
      <c r="R181" s="179" t="str">
        <f>'[25]ИТОГ'!R17</f>
        <v>В-Луки,Экспресс</v>
      </c>
      <c r="S181" s="180"/>
      <c r="T181" s="180"/>
      <c r="U181" s="180"/>
      <c r="V181" s="180"/>
      <c r="W181" s="180"/>
      <c r="X181" s="181"/>
      <c r="Y181" s="177" t="str">
        <f>'[25]ИТОГ'!Y17</f>
        <v>б/р</v>
      </c>
      <c r="Z181" s="178"/>
      <c r="AA181" s="184">
        <f>'[25]ИТОГ'!AA17</f>
        <v>38717</v>
      </c>
      <c r="AB181" s="185"/>
      <c r="AC181" s="185"/>
      <c r="AD181" s="186"/>
      <c r="AE181" s="179" t="str">
        <f>'[25]ИТОГ'!AE17</f>
        <v>Кротов А.Э.</v>
      </c>
      <c r="AF181" s="180"/>
      <c r="AG181" s="180"/>
      <c r="AH181" s="180"/>
      <c r="AI181" s="180"/>
      <c r="AJ181" s="180"/>
      <c r="AK181" s="180"/>
      <c r="AL181" s="181"/>
    </row>
    <row r="182" spans="1:38" ht="12.75">
      <c r="A182" s="172">
        <v>100</v>
      </c>
      <c r="B182" s="172"/>
      <c r="C182" s="182" t="s">
        <v>89</v>
      </c>
      <c r="D182" s="183"/>
      <c r="E182" s="166" t="str">
        <f>'[25]ИТОГ'!E18</f>
        <v>ПЯТНИЦКИЙ Александр Сергеевич</v>
      </c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8"/>
      <c r="R182" s="179" t="str">
        <f>'[25]ИТОГ'!R18</f>
        <v>Беларусь</v>
      </c>
      <c r="S182" s="180"/>
      <c r="T182" s="180"/>
      <c r="U182" s="180"/>
      <c r="V182" s="180"/>
      <c r="W182" s="180"/>
      <c r="X182" s="181"/>
      <c r="Y182" s="177" t="str">
        <f>'[25]ИТОГ'!Y18</f>
        <v>1ю</v>
      </c>
      <c r="Z182" s="178"/>
      <c r="AA182" s="184">
        <f>'[25]ИТОГ'!AA18</f>
        <v>38180</v>
      </c>
      <c r="AB182" s="185"/>
      <c r="AC182" s="185"/>
      <c r="AD182" s="186"/>
      <c r="AE182" s="179" t="str">
        <f>'[25]ИТОГ'!AE18</f>
        <v>Курлыпо А.А.</v>
      </c>
      <c r="AF182" s="180"/>
      <c r="AG182" s="180"/>
      <c r="AH182" s="180"/>
      <c r="AI182" s="180"/>
      <c r="AJ182" s="180"/>
      <c r="AK182" s="180"/>
      <c r="AL182" s="181"/>
    </row>
    <row r="183" spans="1:38" ht="12.75">
      <c r="A183" s="172">
        <v>101</v>
      </c>
      <c r="B183" s="172"/>
      <c r="C183" s="182" t="s">
        <v>89</v>
      </c>
      <c r="D183" s="183"/>
      <c r="E183" s="166" t="str">
        <f>'[25]ИТОГ'!E19</f>
        <v>АНТИПОВ Владимир Владимирович</v>
      </c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8"/>
      <c r="R183" s="179" t="str">
        <f>'[25]ИТОГ'!R19</f>
        <v>В-Луки,Экспресс</v>
      </c>
      <c r="S183" s="180"/>
      <c r="T183" s="180"/>
      <c r="U183" s="180"/>
      <c r="V183" s="180"/>
      <c r="W183" s="180"/>
      <c r="X183" s="181"/>
      <c r="Y183" s="177" t="str">
        <f>'[25]ИТОГ'!Y19</f>
        <v>б/р</v>
      </c>
      <c r="Z183" s="178"/>
      <c r="AA183" s="184">
        <f>'[25]ИТОГ'!AA19</f>
        <v>38289</v>
      </c>
      <c r="AB183" s="185"/>
      <c r="AC183" s="185"/>
      <c r="AD183" s="186"/>
      <c r="AE183" s="179" t="str">
        <f>'[25]ИТОГ'!AE19</f>
        <v>Москвенков Д.К.</v>
      </c>
      <c r="AF183" s="180"/>
      <c r="AG183" s="180"/>
      <c r="AH183" s="180"/>
      <c r="AI183" s="180"/>
      <c r="AJ183" s="180"/>
      <c r="AK183" s="180"/>
      <c r="AL183" s="181"/>
    </row>
    <row r="184" spans="1:38" ht="12.75">
      <c r="A184" s="172">
        <v>102</v>
      </c>
      <c r="B184" s="172"/>
      <c r="C184" s="182" t="s">
        <v>93</v>
      </c>
      <c r="D184" s="183"/>
      <c r="E184" s="166" t="str">
        <f>'[25]ИТОГ'!E20</f>
        <v>ВОИНОВ Виктор Юрьевич</v>
      </c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8"/>
      <c r="R184" s="179" t="str">
        <f>'[25]ИТОГ'!R20</f>
        <v>Беларусь</v>
      </c>
      <c r="S184" s="180"/>
      <c r="T184" s="180"/>
      <c r="U184" s="180"/>
      <c r="V184" s="180"/>
      <c r="W184" s="180"/>
      <c r="X184" s="181"/>
      <c r="Y184" s="177" t="str">
        <f>'[25]ИТОГ'!Y20</f>
        <v>1ю</v>
      </c>
      <c r="Z184" s="178"/>
      <c r="AA184" s="184">
        <f>'[25]ИТОГ'!AA20</f>
        <v>38589</v>
      </c>
      <c r="AB184" s="185"/>
      <c r="AC184" s="185"/>
      <c r="AD184" s="186"/>
      <c r="AE184" s="179" t="str">
        <f>'[25]ИТОГ'!AE20</f>
        <v>Курлыпо А.А.</v>
      </c>
      <c r="AF184" s="180"/>
      <c r="AG184" s="180"/>
      <c r="AH184" s="180"/>
      <c r="AI184" s="180"/>
      <c r="AJ184" s="180"/>
      <c r="AK184" s="180"/>
      <c r="AL184" s="181"/>
    </row>
    <row r="186" spans="1:38" ht="12.75">
      <c r="A186" s="25"/>
      <c r="B186" s="26"/>
      <c r="C186" s="173" t="s">
        <v>84</v>
      </c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26"/>
      <c r="V186" s="175" t="str">
        <f>'[26]взвешивание'!U9</f>
        <v>до 54 кг</v>
      </c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</row>
    <row r="187" spans="1:38" ht="12.75">
      <c r="A187" s="25"/>
      <c r="B187" s="26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2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6"/>
      <c r="AK187" s="176"/>
      <c r="AL187" s="176"/>
    </row>
    <row r="188" spans="1:38" ht="12.75">
      <c r="A188" s="172">
        <v>103</v>
      </c>
      <c r="B188" s="172"/>
      <c r="C188" s="182" t="s">
        <v>86</v>
      </c>
      <c r="D188" s="183"/>
      <c r="E188" s="166" t="str">
        <f>'[26]ИТОГ'!E14</f>
        <v>ДАНЬШОВ Матвей Александрович</v>
      </c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8"/>
      <c r="R188" s="179" t="str">
        <f>'[26]ИТОГ'!R14</f>
        <v>В-Луки,Экспресс</v>
      </c>
      <c r="S188" s="180"/>
      <c r="T188" s="180"/>
      <c r="U188" s="180"/>
      <c r="V188" s="180"/>
      <c r="W188" s="180"/>
      <c r="X188" s="181"/>
      <c r="Y188" s="177">
        <f>'[26]ИТОГ'!Y14</f>
        <v>3</v>
      </c>
      <c r="Z188" s="178"/>
      <c r="AA188" s="184">
        <f>'[26]ИТОГ'!AA14</f>
        <v>38033</v>
      </c>
      <c r="AB188" s="185"/>
      <c r="AC188" s="185"/>
      <c r="AD188" s="186"/>
      <c r="AE188" s="179" t="str">
        <f>'[26]ИТОГ'!AE14</f>
        <v>Симонов А.О.</v>
      </c>
      <c r="AF188" s="180"/>
      <c r="AG188" s="180"/>
      <c r="AH188" s="180"/>
      <c r="AI188" s="180"/>
      <c r="AJ188" s="180"/>
      <c r="AK188" s="180"/>
      <c r="AL188" s="181"/>
    </row>
    <row r="189" spans="1:38" ht="12.75">
      <c r="A189" s="172">
        <v>104</v>
      </c>
      <c r="B189" s="172"/>
      <c r="C189" s="182" t="s">
        <v>87</v>
      </c>
      <c r="D189" s="183"/>
      <c r="E189" s="166" t="str">
        <f>'[26]ИТОГ'!E15</f>
        <v>ЛЕБЕДЕВ Максим Игоревич</v>
      </c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8"/>
      <c r="R189" s="179" t="str">
        <f>'[26]ИТОГ'!R15</f>
        <v>Троицк</v>
      </c>
      <c r="S189" s="180"/>
      <c r="T189" s="180"/>
      <c r="U189" s="180"/>
      <c r="V189" s="180"/>
      <c r="W189" s="180"/>
      <c r="X189" s="181"/>
      <c r="Y189" s="177" t="str">
        <f>'[26]ИТОГ'!Y15</f>
        <v>1ю</v>
      </c>
      <c r="Z189" s="178"/>
      <c r="AA189" s="184">
        <f>'[26]ИТОГ'!AA15</f>
        <v>38916</v>
      </c>
      <c r="AB189" s="185"/>
      <c r="AC189" s="185"/>
      <c r="AD189" s="186"/>
      <c r="AE189" s="179" t="str">
        <f>'[26]ИТОГ'!AE15</f>
        <v>Косицын А.П.</v>
      </c>
      <c r="AF189" s="180"/>
      <c r="AG189" s="180"/>
      <c r="AH189" s="180"/>
      <c r="AI189" s="180"/>
      <c r="AJ189" s="180"/>
      <c r="AK189" s="180"/>
      <c r="AL189" s="181"/>
    </row>
    <row r="190" spans="1:38" ht="12.75">
      <c r="A190" s="172">
        <v>105</v>
      </c>
      <c r="B190" s="172"/>
      <c r="C190" s="182" t="s">
        <v>88</v>
      </c>
      <c r="D190" s="183"/>
      <c r="E190" s="166" t="str">
        <f>'[26]ИТОГ'!E16</f>
        <v>КОРАБУХИН Кирилл Станиславович</v>
      </c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8"/>
      <c r="R190" s="179" t="str">
        <f>'[26]ИТОГ'!R16</f>
        <v>В-Луки,Экспресс</v>
      </c>
      <c r="S190" s="180"/>
      <c r="T190" s="180"/>
      <c r="U190" s="180"/>
      <c r="V190" s="180"/>
      <c r="W190" s="180"/>
      <c r="X190" s="181"/>
      <c r="Y190" s="177" t="str">
        <f>'[26]ИТОГ'!Y16</f>
        <v>б/р</v>
      </c>
      <c r="Z190" s="178"/>
      <c r="AA190" s="184">
        <f>'[26]ИТОГ'!AA16</f>
        <v>38065</v>
      </c>
      <c r="AB190" s="185"/>
      <c r="AC190" s="185"/>
      <c r="AD190" s="186"/>
      <c r="AE190" s="179" t="str">
        <f>'[26]ИТОГ'!AE16</f>
        <v>Симонов А.О.</v>
      </c>
      <c r="AF190" s="180"/>
      <c r="AG190" s="180"/>
      <c r="AH190" s="180"/>
      <c r="AI190" s="180"/>
      <c r="AJ190" s="180"/>
      <c r="AK190" s="180"/>
      <c r="AL190" s="181"/>
    </row>
    <row r="191" spans="1:38" ht="12.75">
      <c r="A191" s="172">
        <v>106</v>
      </c>
      <c r="B191" s="172"/>
      <c r="C191" s="182" t="s">
        <v>88</v>
      </c>
      <c r="D191" s="183"/>
      <c r="E191" s="166" t="str">
        <f>'[26]ИТОГ'!E17</f>
        <v>СТЕПАНОВ Даниил Сергеевич</v>
      </c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8"/>
      <c r="R191" s="179" t="str">
        <f>'[26]ИТОГ'!R17</f>
        <v>В-Луки,Экспресс</v>
      </c>
      <c r="S191" s="180"/>
      <c r="T191" s="180"/>
      <c r="U191" s="180"/>
      <c r="V191" s="180"/>
      <c r="W191" s="180"/>
      <c r="X191" s="181"/>
      <c r="Y191" s="177" t="str">
        <f>'[26]ИТОГ'!Y17</f>
        <v>б/р</v>
      </c>
      <c r="Z191" s="178"/>
      <c r="AA191" s="184">
        <f>'[26]ИТОГ'!AA17</f>
        <v>38541</v>
      </c>
      <c r="AB191" s="185"/>
      <c r="AC191" s="185"/>
      <c r="AD191" s="186"/>
      <c r="AE191" s="179" t="str">
        <f>'[26]ИТОГ'!AE17</f>
        <v>Симонов А.О.</v>
      </c>
      <c r="AF191" s="180"/>
      <c r="AG191" s="180"/>
      <c r="AH191" s="180"/>
      <c r="AI191" s="180"/>
      <c r="AJ191" s="180"/>
      <c r="AK191" s="180"/>
      <c r="AL191" s="181"/>
    </row>
    <row r="192" spans="1:38" ht="12.75">
      <c r="A192" s="172">
        <v>107</v>
      </c>
      <c r="B192" s="172"/>
      <c r="C192" s="182" t="s">
        <v>89</v>
      </c>
      <c r="D192" s="183"/>
      <c r="E192" s="166" t="str">
        <f>'[26]ИТОГ'!E18</f>
        <v>ЗАЙЦЕВ Никита Алексеевич</v>
      </c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8"/>
      <c r="R192" s="179" t="str">
        <f>'[26]ИТОГ'!R18</f>
        <v>В-Луки,Экспресс</v>
      </c>
      <c r="S192" s="180"/>
      <c r="T192" s="180"/>
      <c r="U192" s="180"/>
      <c r="V192" s="180"/>
      <c r="W192" s="180"/>
      <c r="X192" s="181"/>
      <c r="Y192" s="177" t="str">
        <f>'[26]ИТОГ'!Y18</f>
        <v>1ю</v>
      </c>
      <c r="Z192" s="178"/>
      <c r="AA192" s="184">
        <f>'[26]ИТОГ'!AA18</f>
        <v>38546</v>
      </c>
      <c r="AB192" s="185"/>
      <c r="AC192" s="185"/>
      <c r="AD192" s="186"/>
      <c r="AE192" s="179" t="str">
        <f>'[26]ИТОГ'!AE18</f>
        <v>Симонов А.О.</v>
      </c>
      <c r="AF192" s="180"/>
      <c r="AG192" s="180"/>
      <c r="AH192" s="180"/>
      <c r="AI192" s="180"/>
      <c r="AJ192" s="180"/>
      <c r="AK192" s="180"/>
      <c r="AL192" s="181"/>
    </row>
    <row r="193" spans="1:38" ht="12.75">
      <c r="A193" s="172">
        <v>108</v>
      </c>
      <c r="B193" s="172"/>
      <c r="C193" s="182" t="s">
        <v>89</v>
      </c>
      <c r="D193" s="183"/>
      <c r="E193" s="166" t="str">
        <f>'[26]ИТОГ'!E19</f>
        <v>СЕМЧИК Пётр Сергеевич</v>
      </c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8"/>
      <c r="R193" s="179" t="str">
        <f>'[26]ИТОГ'!R19</f>
        <v>Беларусь</v>
      </c>
      <c r="S193" s="180"/>
      <c r="T193" s="180"/>
      <c r="U193" s="180"/>
      <c r="V193" s="180"/>
      <c r="W193" s="180"/>
      <c r="X193" s="181"/>
      <c r="Y193" s="177" t="str">
        <f>'[26]ИТОГ'!Y19</f>
        <v>1ю</v>
      </c>
      <c r="Z193" s="178"/>
      <c r="AA193" s="184">
        <f>'[26]ИТОГ'!AA19</f>
        <v>38089</v>
      </c>
      <c r="AB193" s="185"/>
      <c r="AC193" s="185"/>
      <c r="AD193" s="186"/>
      <c r="AE193" s="179" t="str">
        <f>'[26]ИТОГ'!AE19</f>
        <v>Курлыпо А.А.</v>
      </c>
      <c r="AF193" s="180"/>
      <c r="AG193" s="180"/>
      <c r="AH193" s="180"/>
      <c r="AI193" s="180"/>
      <c r="AJ193" s="180"/>
      <c r="AK193" s="180"/>
      <c r="AL193" s="181"/>
    </row>
    <row r="194" spans="1:38" ht="12.75">
      <c r="A194" s="172">
        <v>109</v>
      </c>
      <c r="B194" s="172"/>
      <c r="C194" s="182" t="s">
        <v>93</v>
      </c>
      <c r="D194" s="183"/>
      <c r="E194" s="166" t="str">
        <f>'[26]ИТОГ'!E20</f>
        <v>ТРОФИМОВ Даниил Андреевич</v>
      </c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8"/>
      <c r="R194" s="179" t="str">
        <f>'[26]ИТОГ'!R20</f>
        <v>В-Луки,Экспресс</v>
      </c>
      <c r="S194" s="180"/>
      <c r="T194" s="180"/>
      <c r="U194" s="180"/>
      <c r="V194" s="180"/>
      <c r="W194" s="180"/>
      <c r="X194" s="181"/>
      <c r="Y194" s="177" t="str">
        <f>'[26]ИТОГ'!Y20</f>
        <v>б/р</v>
      </c>
      <c r="Z194" s="178"/>
      <c r="AA194" s="184">
        <f>'[26]ИТОГ'!AA20</f>
        <v>38203</v>
      </c>
      <c r="AB194" s="185"/>
      <c r="AC194" s="185"/>
      <c r="AD194" s="186"/>
      <c r="AE194" s="179" t="str">
        <f>'[26]ИТОГ'!AE20</f>
        <v>Моисеев Б.А.</v>
      </c>
      <c r="AF194" s="180"/>
      <c r="AG194" s="180"/>
      <c r="AH194" s="180"/>
      <c r="AI194" s="180"/>
      <c r="AJ194" s="180"/>
      <c r="AK194" s="180"/>
      <c r="AL194" s="181"/>
    </row>
    <row r="195" spans="1:38" ht="12.75">
      <c r="A195" s="25"/>
      <c r="B195" s="26"/>
      <c r="C195" s="173" t="s">
        <v>84</v>
      </c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26"/>
      <c r="V195" s="175" t="str">
        <f>'[27]взвешивание'!U9</f>
        <v>до 59 кг</v>
      </c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</row>
    <row r="196" spans="1:38" ht="12.75">
      <c r="A196" s="25"/>
      <c r="B196" s="26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2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  <c r="AH196" s="176"/>
      <c r="AI196" s="176"/>
      <c r="AJ196" s="176"/>
      <c r="AK196" s="176"/>
      <c r="AL196" s="176"/>
    </row>
    <row r="197" spans="1:38" ht="12.75">
      <c r="A197" s="172">
        <v>110</v>
      </c>
      <c r="B197" s="172"/>
      <c r="C197" s="182" t="s">
        <v>86</v>
      </c>
      <c r="D197" s="183"/>
      <c r="E197" s="166" t="str">
        <f>'[27]ИТОГ'!E14</f>
        <v>КОСТЯГИН Денис Игоревич</v>
      </c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8"/>
      <c r="R197" s="179" t="str">
        <f>'[27]ИТОГ'!R14</f>
        <v>В-Луки,Экспресс</v>
      </c>
      <c r="S197" s="180"/>
      <c r="T197" s="180"/>
      <c r="U197" s="180"/>
      <c r="V197" s="180"/>
      <c r="W197" s="180"/>
      <c r="X197" s="181"/>
      <c r="Y197" s="177" t="str">
        <f>'[27]ИТОГ'!Y14</f>
        <v>1ю</v>
      </c>
      <c r="Z197" s="178"/>
      <c r="AA197" s="184">
        <f>'[27]ИТОГ'!AA14</f>
        <v>38197</v>
      </c>
      <c r="AB197" s="185"/>
      <c r="AC197" s="185"/>
      <c r="AD197" s="186"/>
      <c r="AE197" s="179" t="str">
        <f>'[27]ИТОГ'!AE14</f>
        <v>Мартюшов А.Ю.</v>
      </c>
      <c r="AF197" s="180"/>
      <c r="AG197" s="180"/>
      <c r="AH197" s="180"/>
      <c r="AI197" s="180"/>
      <c r="AJ197" s="180"/>
      <c r="AK197" s="180"/>
      <c r="AL197" s="181"/>
    </row>
    <row r="198" spans="1:38" ht="12.75">
      <c r="A198" s="172">
        <v>111</v>
      </c>
      <c r="B198" s="172"/>
      <c r="C198" s="182" t="s">
        <v>87</v>
      </c>
      <c r="D198" s="183"/>
      <c r="E198" s="166" t="str">
        <f>'[27]ИТОГ'!E15</f>
        <v>ЛАГУТКИН Алексей Вадимович</v>
      </c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8"/>
      <c r="R198" s="179" t="str">
        <f>'[27]ИТОГ'!R15</f>
        <v>Троицк</v>
      </c>
      <c r="S198" s="180"/>
      <c r="T198" s="180"/>
      <c r="U198" s="180"/>
      <c r="V198" s="180"/>
      <c r="W198" s="180"/>
      <c r="X198" s="181"/>
      <c r="Y198" s="177">
        <f>'[27]ИТОГ'!Y15</f>
        <v>3</v>
      </c>
      <c r="Z198" s="178"/>
      <c r="AA198" s="184">
        <f>'[27]ИТОГ'!AA15</f>
        <v>38345</v>
      </c>
      <c r="AB198" s="185"/>
      <c r="AC198" s="185"/>
      <c r="AD198" s="186"/>
      <c r="AE198" s="179" t="str">
        <f>'[27]ИТОГ'!AE15</f>
        <v>Косицын А.П.</v>
      </c>
      <c r="AF198" s="180"/>
      <c r="AG198" s="180"/>
      <c r="AH198" s="180"/>
      <c r="AI198" s="180"/>
      <c r="AJ198" s="180"/>
      <c r="AK198" s="180"/>
      <c r="AL198" s="181"/>
    </row>
    <row r="199" spans="1:38" ht="12.75">
      <c r="A199" s="172">
        <v>112</v>
      </c>
      <c r="B199" s="172"/>
      <c r="C199" s="182" t="s">
        <v>88</v>
      </c>
      <c r="D199" s="183"/>
      <c r="E199" s="166" t="str">
        <f>'[27]ИТОГ'!E16</f>
        <v>КУБЛИЦКИЙ Даниил Евгеньевич</v>
      </c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8"/>
      <c r="R199" s="179" t="str">
        <f>'[27]ИТОГ'!R16</f>
        <v>Беларусь</v>
      </c>
      <c r="S199" s="180"/>
      <c r="T199" s="180"/>
      <c r="U199" s="180"/>
      <c r="V199" s="180"/>
      <c r="W199" s="180"/>
      <c r="X199" s="181"/>
      <c r="Y199" s="177" t="str">
        <f>'[27]ИТОГ'!Y16</f>
        <v>1ю</v>
      </c>
      <c r="Z199" s="178"/>
      <c r="AA199" s="184">
        <f>'[27]ИТОГ'!AA16</f>
        <v>38092</v>
      </c>
      <c r="AB199" s="185"/>
      <c r="AC199" s="185"/>
      <c r="AD199" s="186"/>
      <c r="AE199" s="179" t="str">
        <f>'[27]ИТОГ'!AE16</f>
        <v>Курлыпо А.А.</v>
      </c>
      <c r="AF199" s="180"/>
      <c r="AG199" s="180"/>
      <c r="AH199" s="180"/>
      <c r="AI199" s="180"/>
      <c r="AJ199" s="180"/>
      <c r="AK199" s="180"/>
      <c r="AL199" s="181"/>
    </row>
    <row r="200" spans="1:38" ht="12.75">
      <c r="A200" s="172">
        <v>113</v>
      </c>
      <c r="B200" s="172"/>
      <c r="C200" s="182" t="s">
        <v>88</v>
      </c>
      <c r="D200" s="183"/>
      <c r="E200" s="166" t="str">
        <f>'[27]ИТОГ'!E17</f>
        <v>ИВАНОВ Александр Александрович</v>
      </c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8"/>
      <c r="R200" s="179" t="str">
        <f>'[27]ИТОГ'!R17</f>
        <v>Псков</v>
      </c>
      <c r="S200" s="180"/>
      <c r="T200" s="180"/>
      <c r="U200" s="180"/>
      <c r="V200" s="180"/>
      <c r="W200" s="180"/>
      <c r="X200" s="181"/>
      <c r="Y200" s="177" t="str">
        <f>'[27]ИТОГ'!Y17</f>
        <v>б/р</v>
      </c>
      <c r="Z200" s="178"/>
      <c r="AA200" s="184">
        <f>'[27]ИТОГ'!AA17</f>
        <v>38156</v>
      </c>
      <c r="AB200" s="185"/>
      <c r="AC200" s="185"/>
      <c r="AD200" s="186"/>
      <c r="AE200" s="179" t="str">
        <f>'[27]ИТОГ'!AE17</f>
        <v>Алекминский Д.С.</v>
      </c>
      <c r="AF200" s="180"/>
      <c r="AG200" s="180"/>
      <c r="AH200" s="180"/>
      <c r="AI200" s="180"/>
      <c r="AJ200" s="180"/>
      <c r="AK200" s="180"/>
      <c r="AL200" s="181"/>
    </row>
    <row r="201" spans="1:38" ht="12.75">
      <c r="A201" s="172">
        <v>114</v>
      </c>
      <c r="B201" s="172"/>
      <c r="C201" s="182" t="s">
        <v>89</v>
      </c>
      <c r="D201" s="183"/>
      <c r="E201" s="166" t="str">
        <f>'[27]ИТОГ'!E18</f>
        <v>ЗЫКОВ Ярослав Михайлович</v>
      </c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8"/>
      <c r="R201" s="179" t="str">
        <f>'[27]ИТОГ'!R18</f>
        <v>В-Луки,Экспресс</v>
      </c>
      <c r="S201" s="180"/>
      <c r="T201" s="180"/>
      <c r="U201" s="180"/>
      <c r="V201" s="180"/>
      <c r="W201" s="180"/>
      <c r="X201" s="181"/>
      <c r="Y201" s="177" t="str">
        <f>'[27]ИТОГ'!Y18</f>
        <v>1ю</v>
      </c>
      <c r="Z201" s="178"/>
      <c r="AA201" s="184">
        <f>'[27]ИТОГ'!AA18</f>
        <v>38393</v>
      </c>
      <c r="AB201" s="185"/>
      <c r="AC201" s="185"/>
      <c r="AD201" s="186"/>
      <c r="AE201" s="179" t="str">
        <f>'[27]ИТОГ'!AE18</f>
        <v>Моисеев Б.А.</v>
      </c>
      <c r="AF201" s="180"/>
      <c r="AG201" s="180"/>
      <c r="AH201" s="180"/>
      <c r="AI201" s="180"/>
      <c r="AJ201" s="180"/>
      <c r="AK201" s="180"/>
      <c r="AL201" s="181"/>
    </row>
    <row r="202" spans="1:38" ht="12.75">
      <c r="A202" s="172">
        <v>115</v>
      </c>
      <c r="B202" s="172"/>
      <c r="C202" s="182" t="s">
        <v>89</v>
      </c>
      <c r="D202" s="183"/>
      <c r="E202" s="166" t="str">
        <f>'[27]ИТОГ'!E19</f>
        <v>ЛУКЬЯНОВ Алексей Романович</v>
      </c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8"/>
      <c r="R202" s="179" t="str">
        <f>'[27]ИТОГ'!R19</f>
        <v>В-Луки,Экспресс</v>
      </c>
      <c r="S202" s="180"/>
      <c r="T202" s="180"/>
      <c r="U202" s="180"/>
      <c r="V202" s="180"/>
      <c r="W202" s="180"/>
      <c r="X202" s="181"/>
      <c r="Y202" s="177" t="str">
        <f>'[27]ИТОГ'!Y19</f>
        <v>б/р</v>
      </c>
      <c r="Z202" s="178"/>
      <c r="AA202" s="184">
        <f>'[27]ИТОГ'!AA19</f>
        <v>38120</v>
      </c>
      <c r="AB202" s="185"/>
      <c r="AC202" s="185"/>
      <c r="AD202" s="186"/>
      <c r="AE202" s="179" t="str">
        <f>'[27]ИТОГ'!AE19</f>
        <v>Москвенков Д.К.</v>
      </c>
      <c r="AF202" s="180"/>
      <c r="AG202" s="180"/>
      <c r="AH202" s="180"/>
      <c r="AI202" s="180"/>
      <c r="AJ202" s="180"/>
      <c r="AK202" s="180"/>
      <c r="AL202" s="181"/>
    </row>
    <row r="203" spans="1:38" ht="12.75">
      <c r="A203" s="172">
        <v>116</v>
      </c>
      <c r="B203" s="172"/>
      <c r="C203" s="182" t="s">
        <v>92</v>
      </c>
      <c r="D203" s="183"/>
      <c r="E203" s="166" t="str">
        <f>'[27]ИТОГ'!E20</f>
        <v>БРИЖЕНСКИЙ Денис Асрудинович</v>
      </c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8"/>
      <c r="R203" s="179" t="str">
        <f>'[27]ИТОГ'!R20</f>
        <v>В-Луки,Экспресс</v>
      </c>
      <c r="S203" s="180"/>
      <c r="T203" s="180"/>
      <c r="U203" s="180"/>
      <c r="V203" s="180"/>
      <c r="W203" s="180"/>
      <c r="X203" s="181"/>
      <c r="Y203" s="177" t="str">
        <f>'[27]ИТОГ'!Y20</f>
        <v>2ю</v>
      </c>
      <c r="Z203" s="178"/>
      <c r="AA203" s="184">
        <f>'[27]ИТОГ'!AA20</f>
        <v>39021</v>
      </c>
      <c r="AB203" s="185"/>
      <c r="AC203" s="185"/>
      <c r="AD203" s="186"/>
      <c r="AE203" s="179" t="str">
        <f>'[27]ИТОГ'!AE20</f>
        <v>Симонов А.О.</v>
      </c>
      <c r="AF203" s="180"/>
      <c r="AG203" s="180"/>
      <c r="AH203" s="180"/>
      <c r="AI203" s="180"/>
      <c r="AJ203" s="180"/>
      <c r="AK203" s="180"/>
      <c r="AL203" s="181"/>
    </row>
    <row r="204" spans="1:38" ht="12.75">
      <c r="A204" s="172">
        <v>117</v>
      </c>
      <c r="B204" s="172"/>
      <c r="C204" s="182" t="s">
        <v>92</v>
      </c>
      <c r="D204" s="183"/>
      <c r="E204" s="166" t="str">
        <f>'[27]ИТОГ'!E21</f>
        <v>БОНДАРЕНКО Тимофей Сергеевич</v>
      </c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8"/>
      <c r="R204" s="179" t="str">
        <f>'[27]ИТОГ'!R21</f>
        <v>В-Луки,Экспресс</v>
      </c>
      <c r="S204" s="180"/>
      <c r="T204" s="180"/>
      <c r="U204" s="180"/>
      <c r="V204" s="180"/>
      <c r="W204" s="180"/>
      <c r="X204" s="181"/>
      <c r="Y204" s="177" t="str">
        <f>'[27]ИТОГ'!Y21</f>
        <v>3ю</v>
      </c>
      <c r="Z204" s="178"/>
      <c r="AA204" s="184">
        <f>'[27]ИТОГ'!AA21</f>
        <v>38199</v>
      </c>
      <c r="AB204" s="185"/>
      <c r="AC204" s="185"/>
      <c r="AD204" s="186"/>
      <c r="AE204" s="179" t="str">
        <f>'[27]ИТОГ'!AE21</f>
        <v>Моисеев Б.А.</v>
      </c>
      <c r="AF204" s="180"/>
      <c r="AG204" s="180"/>
      <c r="AH204" s="180"/>
      <c r="AI204" s="180"/>
      <c r="AJ204" s="180"/>
      <c r="AK204" s="180"/>
      <c r="AL204" s="181"/>
    </row>
    <row r="205" spans="1:38" ht="12.75">
      <c r="A205" s="25"/>
      <c r="B205" s="26"/>
      <c r="C205" s="173" t="s">
        <v>84</v>
      </c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26"/>
      <c r="V205" s="175" t="str">
        <f>'[28]взвешивание'!U9</f>
        <v>до 65 кг</v>
      </c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</row>
    <row r="206" spans="1:38" ht="12.75">
      <c r="A206" s="25"/>
      <c r="B206" s="26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2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</row>
    <row r="207" spans="1:38" ht="12.75">
      <c r="A207" s="172">
        <v>118</v>
      </c>
      <c r="B207" s="172"/>
      <c r="C207" s="164">
        <f>'[28]ИТОГ'!C14</f>
        <v>1</v>
      </c>
      <c r="D207" s="165"/>
      <c r="E207" s="166" t="str">
        <f>'[28]ИТОГ'!E14</f>
        <v>БУГРОВ Даниил Игоревич</v>
      </c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8"/>
      <c r="R207" s="166" t="str">
        <f>'[28]ИТОГ'!R14</f>
        <v>Троицк</v>
      </c>
      <c r="S207" s="167"/>
      <c r="T207" s="167"/>
      <c r="U207" s="167"/>
      <c r="V207" s="167"/>
      <c r="W207" s="167"/>
      <c r="X207" s="168"/>
      <c r="Y207" s="162" t="str">
        <f>'[28]ИТОГ'!Y14</f>
        <v>1ю</v>
      </c>
      <c r="Z207" s="163"/>
      <c r="AA207" s="169">
        <f>'[28]ИТОГ'!AA14</f>
        <v>38912</v>
      </c>
      <c r="AB207" s="170"/>
      <c r="AC207" s="170"/>
      <c r="AD207" s="171"/>
      <c r="AE207" s="166" t="str">
        <f>'[28]ИТОГ'!AE14</f>
        <v>Косицын А.П.</v>
      </c>
      <c r="AF207" s="167"/>
      <c r="AG207" s="167"/>
      <c r="AH207" s="167"/>
      <c r="AI207" s="167"/>
      <c r="AJ207" s="167"/>
      <c r="AK207" s="167"/>
      <c r="AL207" s="168"/>
    </row>
    <row r="208" spans="1:38" ht="12.75">
      <c r="A208" s="172">
        <v>119</v>
      </c>
      <c r="B208" s="172"/>
      <c r="C208" s="164">
        <f>'[28]ИТОГ'!C15</f>
        <v>2</v>
      </c>
      <c r="D208" s="165"/>
      <c r="E208" s="166" t="str">
        <f>'[28]ИТОГ'!E15</f>
        <v>ПРОКОФЬЕВ Евгений Александрович</v>
      </c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8"/>
      <c r="R208" s="166" t="str">
        <f>'[28]ИТОГ'!R15</f>
        <v>В-Луки,Экспресс</v>
      </c>
      <c r="S208" s="167"/>
      <c r="T208" s="167"/>
      <c r="U208" s="167"/>
      <c r="V208" s="167"/>
      <c r="W208" s="167"/>
      <c r="X208" s="168"/>
      <c r="Y208" s="162" t="str">
        <f>'[28]ИТОГ'!Y15</f>
        <v>2ю</v>
      </c>
      <c r="Z208" s="163"/>
      <c r="AA208" s="169">
        <f>'[28]ИТОГ'!AA15</f>
        <v>38488</v>
      </c>
      <c r="AB208" s="170"/>
      <c r="AC208" s="170"/>
      <c r="AD208" s="171"/>
      <c r="AE208" s="166" t="str">
        <f>'[28]ИТОГ'!AE15</f>
        <v>Мартюшов А.Ю.</v>
      </c>
      <c r="AF208" s="167"/>
      <c r="AG208" s="167"/>
      <c r="AH208" s="167"/>
      <c r="AI208" s="167"/>
      <c r="AJ208" s="167"/>
      <c r="AK208" s="167"/>
      <c r="AL208" s="168"/>
    </row>
    <row r="209" spans="1:38" ht="12.75">
      <c r="A209" s="172">
        <v>120</v>
      </c>
      <c r="B209" s="172"/>
      <c r="C209" s="164">
        <f>'[28]ИТОГ'!C16</f>
        <v>3</v>
      </c>
      <c r="D209" s="165"/>
      <c r="E209" s="166" t="str">
        <f>'[28]ИТОГ'!E16</f>
        <v>РАМАЗАНОВ Руслан Магомедович</v>
      </c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8"/>
      <c r="R209" s="166" t="str">
        <f>'[28]ИТОГ'!R16</f>
        <v>Беларусь</v>
      </c>
      <c r="S209" s="167"/>
      <c r="T209" s="167"/>
      <c r="U209" s="167"/>
      <c r="V209" s="167"/>
      <c r="W209" s="167"/>
      <c r="X209" s="168"/>
      <c r="Y209" s="162" t="str">
        <f>'[28]ИТОГ'!Y16</f>
        <v>1ю</v>
      </c>
      <c r="Z209" s="163"/>
      <c r="AA209" s="169">
        <f>'[28]ИТОГ'!AA16</f>
        <v>38271</v>
      </c>
      <c r="AB209" s="170"/>
      <c r="AC209" s="170"/>
      <c r="AD209" s="171"/>
      <c r="AE209" s="166" t="str">
        <f>'[28]ИТОГ'!AE16</f>
        <v>Курлыпо А.А.</v>
      </c>
      <c r="AF209" s="167"/>
      <c r="AG209" s="167"/>
      <c r="AH209" s="167"/>
      <c r="AI209" s="167"/>
      <c r="AJ209" s="167"/>
      <c r="AK209" s="167"/>
      <c r="AL209" s="168"/>
    </row>
    <row r="210" spans="1:38" ht="12.75">
      <c r="A210" s="172">
        <v>121</v>
      </c>
      <c r="B210" s="172"/>
      <c r="C210" s="164">
        <f>'[28]ИТОГ'!C17</f>
        <v>4</v>
      </c>
      <c r="D210" s="165"/>
      <c r="E210" s="166" t="str">
        <f>'[28]ИТОГ'!E17</f>
        <v>ПАРШИКОВ Анатолий Викторович</v>
      </c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8"/>
      <c r="R210" s="166" t="str">
        <f>'[28]ИТОГ'!R17</f>
        <v>В-Луки,Экспресс</v>
      </c>
      <c r="S210" s="167"/>
      <c r="T210" s="167"/>
      <c r="U210" s="167"/>
      <c r="V210" s="167"/>
      <c r="W210" s="167"/>
      <c r="X210" s="168"/>
      <c r="Y210" s="162" t="str">
        <f>'[28]ИТОГ'!Y17</f>
        <v>б/р</v>
      </c>
      <c r="Z210" s="163"/>
      <c r="AA210" s="169">
        <f>'[28]ИТОГ'!AA17</f>
        <v>38076</v>
      </c>
      <c r="AB210" s="170"/>
      <c r="AC210" s="170"/>
      <c r="AD210" s="171"/>
      <c r="AE210" s="166" t="str">
        <f>'[28]ИТОГ'!AE17</f>
        <v>Моисеев Б.А.</v>
      </c>
      <c r="AF210" s="167"/>
      <c r="AG210" s="167"/>
      <c r="AH210" s="167"/>
      <c r="AI210" s="167"/>
      <c r="AJ210" s="167"/>
      <c r="AK210" s="167"/>
      <c r="AL210" s="168"/>
    </row>
    <row r="211" spans="1:38" ht="12.75">
      <c r="A211" s="172">
        <v>122</v>
      </c>
      <c r="B211" s="172"/>
      <c r="C211" s="164">
        <f>'[28]ИТОГ'!C18</f>
        <v>5</v>
      </c>
      <c r="D211" s="165"/>
      <c r="E211" s="166" t="str">
        <f>'[28]ИТОГ'!E18</f>
        <v>ЯКОВЛЕВ Александр Денисович</v>
      </c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8"/>
      <c r="R211" s="166" t="str">
        <f>'[28]ИТОГ'!R18</f>
        <v>В-Луки,Экспресс</v>
      </c>
      <c r="S211" s="167"/>
      <c r="T211" s="167"/>
      <c r="U211" s="167"/>
      <c r="V211" s="167"/>
      <c r="W211" s="167"/>
      <c r="X211" s="168"/>
      <c r="Y211" s="162" t="str">
        <f>'[28]ИТОГ'!Y18</f>
        <v>б/р</v>
      </c>
      <c r="Z211" s="163"/>
      <c r="AA211" s="169">
        <f>'[28]ИТОГ'!AA18</f>
        <v>38323</v>
      </c>
      <c r="AB211" s="170"/>
      <c r="AC211" s="170"/>
      <c r="AD211" s="171"/>
      <c r="AE211" s="166" t="str">
        <f>'[28]ИТОГ'!AE18</f>
        <v>Москвенков Д.К.</v>
      </c>
      <c r="AF211" s="167"/>
      <c r="AG211" s="167"/>
      <c r="AH211" s="167"/>
      <c r="AI211" s="167"/>
      <c r="AJ211" s="167"/>
      <c r="AK211" s="167"/>
      <c r="AL211" s="168"/>
    </row>
    <row r="212" spans="1:38" ht="12.75">
      <c r="A212" s="25"/>
      <c r="B212" s="26"/>
      <c r="C212" s="173" t="s">
        <v>84</v>
      </c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26"/>
      <c r="V212" s="175" t="str">
        <f>'[29]взвешивание'!U9</f>
        <v>до 71 кг</v>
      </c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</row>
    <row r="213" spans="1:38" ht="12.75">
      <c r="A213" s="25"/>
      <c r="B213" s="26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2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176"/>
      <c r="AH213" s="176"/>
      <c r="AI213" s="176"/>
      <c r="AJ213" s="176"/>
      <c r="AK213" s="176"/>
      <c r="AL213" s="176"/>
    </row>
    <row r="214" spans="1:38" ht="12.75">
      <c r="A214" s="172">
        <v>123</v>
      </c>
      <c r="B214" s="172"/>
      <c r="C214" s="164">
        <f>'[29]ИТОГ'!C14</f>
        <v>1</v>
      </c>
      <c r="D214" s="165"/>
      <c r="E214" s="166" t="str">
        <f>'[29]ИТОГ'!E14</f>
        <v>ТИТУЕВ Егор Антонович</v>
      </c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8"/>
      <c r="R214" s="166" t="str">
        <f>'[29]ИТОГ'!R14</f>
        <v>В-Луки,Экспресс</v>
      </c>
      <c r="S214" s="167"/>
      <c r="T214" s="167"/>
      <c r="U214" s="167"/>
      <c r="V214" s="167"/>
      <c r="W214" s="167"/>
      <c r="X214" s="168"/>
      <c r="Y214" s="162" t="str">
        <f>'[29]ИТОГ'!Y14</f>
        <v>2ю</v>
      </c>
      <c r="Z214" s="163"/>
      <c r="AA214" s="169">
        <f>'[29]ИТОГ'!AA14</f>
        <v>39008</v>
      </c>
      <c r="AB214" s="170"/>
      <c r="AC214" s="170"/>
      <c r="AD214" s="171"/>
      <c r="AE214" s="166" t="str">
        <f>'[29]ИТОГ'!AE14</f>
        <v>Моисеев Б.А.</v>
      </c>
      <c r="AF214" s="167"/>
      <c r="AG214" s="167"/>
      <c r="AH214" s="167"/>
      <c r="AI214" s="167"/>
      <c r="AJ214" s="167"/>
      <c r="AK214" s="167"/>
      <c r="AL214" s="168"/>
    </row>
    <row r="215" spans="1:38" ht="12.75">
      <c r="A215" s="172">
        <v>124</v>
      </c>
      <c r="B215" s="172"/>
      <c r="C215" s="164">
        <f>'[29]ИТОГ'!C15</f>
        <v>2</v>
      </c>
      <c r="D215" s="165"/>
      <c r="E215" s="166" t="str">
        <f>'[29]ИТОГ'!E15</f>
        <v>ПОГРЕБЕННЫЙ Степан Владиславович</v>
      </c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8"/>
      <c r="R215" s="166" t="str">
        <f>'[29]ИТОГ'!R15</f>
        <v>В-Луки,Экспресс</v>
      </c>
      <c r="S215" s="167"/>
      <c r="T215" s="167"/>
      <c r="U215" s="167"/>
      <c r="V215" s="167"/>
      <c r="W215" s="167"/>
      <c r="X215" s="168"/>
      <c r="Y215" s="162" t="str">
        <f>'[29]ИТОГ'!Y15</f>
        <v>б/р</v>
      </c>
      <c r="Z215" s="163"/>
      <c r="AA215" s="169">
        <f>'[29]ИТОГ'!AA15</f>
        <v>38747</v>
      </c>
      <c r="AB215" s="170"/>
      <c r="AC215" s="170"/>
      <c r="AD215" s="171"/>
      <c r="AE215" s="166" t="str">
        <f>'[29]ИТОГ'!AE15</f>
        <v>Моисеев Б.А.</v>
      </c>
      <c r="AF215" s="167"/>
      <c r="AG215" s="167"/>
      <c r="AH215" s="167"/>
      <c r="AI215" s="167"/>
      <c r="AJ215" s="167"/>
      <c r="AK215" s="167"/>
      <c r="AL215" s="168"/>
    </row>
    <row r="216" spans="1:38" ht="12.75">
      <c r="A216" s="25"/>
      <c r="B216" s="26"/>
      <c r="C216" s="173" t="s">
        <v>84</v>
      </c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26"/>
      <c r="V216" s="175" t="str">
        <f>'[30]взвешивание'!U9</f>
        <v>свыше 71 кг</v>
      </c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</row>
    <row r="217" spans="1:38" ht="12.75">
      <c r="A217" s="25"/>
      <c r="B217" s="26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2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</row>
    <row r="218" spans="1:38" ht="12.75">
      <c r="A218" s="172">
        <v>125</v>
      </c>
      <c r="B218" s="172"/>
      <c r="C218" s="164">
        <f>'[30]ИТОГ'!C14</f>
        <v>1</v>
      </c>
      <c r="D218" s="165"/>
      <c r="E218" s="166" t="str">
        <f>'[30]ИТОГ'!E14</f>
        <v>БАРАНОВ Егор Русланович</v>
      </c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8"/>
      <c r="R218" s="166" t="str">
        <f>'[30]ИТОГ'!R14</f>
        <v>В-Луки,Экспресс</v>
      </c>
      <c r="S218" s="167"/>
      <c r="T218" s="167"/>
      <c r="U218" s="167"/>
      <c r="V218" s="167"/>
      <c r="W218" s="167"/>
      <c r="X218" s="168"/>
      <c r="Y218" s="162" t="str">
        <f>'[30]ИТОГ'!Y14</f>
        <v>б/р</v>
      </c>
      <c r="Z218" s="163"/>
      <c r="AA218" s="169">
        <f>'[30]ИТОГ'!AA14</f>
        <v>38139</v>
      </c>
      <c r="AB218" s="170"/>
      <c r="AC218" s="170"/>
      <c r="AD218" s="171"/>
      <c r="AE218" s="166" t="str">
        <f>'[30]ИТОГ'!AE14</f>
        <v>Мартюшов А.Ю.</v>
      </c>
      <c r="AF218" s="167"/>
      <c r="AG218" s="167"/>
      <c r="AH218" s="167"/>
      <c r="AI218" s="167"/>
      <c r="AJ218" s="167"/>
      <c r="AK218" s="167"/>
      <c r="AL218" s="168"/>
    </row>
    <row r="219" spans="1:38" ht="12.75">
      <c r="A219" s="172">
        <v>126</v>
      </c>
      <c r="B219" s="172"/>
      <c r="C219" s="164">
        <f>'[30]ИТОГ'!C15</f>
        <v>2</v>
      </c>
      <c r="D219" s="165"/>
      <c r="E219" s="166" t="str">
        <f>'[30]ИТОГ'!E15</f>
        <v>ВАКУЛЕНКО Максим Витальевич</v>
      </c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8"/>
      <c r="R219" s="166" t="str">
        <f>'[30]ИТОГ'!R15</f>
        <v>В-Луки,Экспресс</v>
      </c>
      <c r="S219" s="167"/>
      <c r="T219" s="167"/>
      <c r="U219" s="167"/>
      <c r="V219" s="167"/>
      <c r="W219" s="167"/>
      <c r="X219" s="168"/>
      <c r="Y219" s="162" t="str">
        <f>'[30]ИТОГ'!Y15</f>
        <v>2ю</v>
      </c>
      <c r="Z219" s="163"/>
      <c r="AA219" s="169">
        <f>'[30]ИТОГ'!AA15</f>
        <v>38167</v>
      </c>
      <c r="AB219" s="170"/>
      <c r="AC219" s="170"/>
      <c r="AD219" s="171"/>
      <c r="AE219" s="166" t="str">
        <f>'[30]ИТОГ'!AE15</f>
        <v>Симонов А.О.</v>
      </c>
      <c r="AF219" s="167"/>
      <c r="AG219" s="167"/>
      <c r="AH219" s="167"/>
      <c r="AI219" s="167"/>
      <c r="AJ219" s="167"/>
      <c r="AK219" s="167"/>
      <c r="AL219" s="168"/>
    </row>
    <row r="220" spans="1:38" ht="12.75">
      <c r="A220" s="172">
        <v>127</v>
      </c>
      <c r="B220" s="172"/>
      <c r="C220" s="164">
        <f>'[30]ИТОГ'!C16</f>
        <v>3</v>
      </c>
      <c r="D220" s="165"/>
      <c r="E220" s="166" t="str">
        <f>'[30]ИТОГ'!E16</f>
        <v>ПАВЛОВ Егор Константинович</v>
      </c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8"/>
      <c r="R220" s="166" t="str">
        <f>'[30]ИТОГ'!R16</f>
        <v>В-Луки,Экспресс</v>
      </c>
      <c r="S220" s="167"/>
      <c r="T220" s="167"/>
      <c r="U220" s="167"/>
      <c r="V220" s="167"/>
      <c r="W220" s="167"/>
      <c r="X220" s="168"/>
      <c r="Y220" s="162" t="str">
        <f>'[30]ИТОГ'!Y16</f>
        <v>1ю</v>
      </c>
      <c r="Z220" s="163"/>
      <c r="AA220" s="169">
        <f>'[30]ИТОГ'!AA16</f>
        <v>38446</v>
      </c>
      <c r="AB220" s="170"/>
      <c r="AC220" s="170"/>
      <c r="AD220" s="171"/>
      <c r="AE220" s="166" t="str">
        <f>'[30]ИТОГ'!AE16</f>
        <v>Моисеев Б.А.</v>
      </c>
      <c r="AF220" s="167"/>
      <c r="AG220" s="167"/>
      <c r="AH220" s="167"/>
      <c r="AI220" s="167"/>
      <c r="AJ220" s="167"/>
      <c r="AK220" s="167"/>
      <c r="AL220" s="168"/>
    </row>
    <row r="221" spans="1:38" ht="12.75">
      <c r="A221" s="172">
        <v>128</v>
      </c>
      <c r="B221" s="172"/>
      <c r="C221" s="164">
        <f>'[30]ИТОГ'!C17</f>
        <v>4</v>
      </c>
      <c r="D221" s="165"/>
      <c r="E221" s="166" t="str">
        <f>'[30]ИТОГ'!E17</f>
        <v>ТИМОФЕЕВ Максим Сергеевич</v>
      </c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8"/>
      <c r="R221" s="166" t="str">
        <f>'[30]ИТОГ'!R17</f>
        <v>Новгород Великий</v>
      </c>
      <c r="S221" s="167"/>
      <c r="T221" s="167"/>
      <c r="U221" s="167"/>
      <c r="V221" s="167"/>
      <c r="W221" s="167"/>
      <c r="X221" s="168"/>
      <c r="Y221" s="162" t="str">
        <f>'[30]ИТОГ'!Y17</f>
        <v>2ю</v>
      </c>
      <c r="Z221" s="163"/>
      <c r="AA221" s="169">
        <f>'[30]ИТОГ'!AA17</f>
        <v>38091</v>
      </c>
      <c r="AB221" s="170"/>
      <c r="AC221" s="170"/>
      <c r="AD221" s="171"/>
      <c r="AE221" s="166" t="str">
        <f>'[30]ИТОГ'!AE17</f>
        <v>Рагульская Ю.Н.</v>
      </c>
      <c r="AF221" s="167"/>
      <c r="AG221" s="167"/>
      <c r="AH221" s="167"/>
      <c r="AI221" s="167"/>
      <c r="AJ221" s="167"/>
      <c r="AK221" s="167"/>
      <c r="AL221" s="168"/>
    </row>
    <row r="227" spans="11:19" ht="12.75">
      <c r="K227" s="23" t="s">
        <v>39</v>
      </c>
      <c r="L227" t="s">
        <v>96</v>
      </c>
      <c r="S227" s="1" t="str">
        <f>РЕКВИЗ!$B$4</f>
        <v>/ Б.А.Моисеев, г.Великие Луки, 1 кат /</v>
      </c>
    </row>
    <row r="228" spans="11:19" ht="12.75">
      <c r="K228" s="23"/>
      <c r="S228" s="1"/>
    </row>
    <row r="229" spans="11:19" ht="12.75">
      <c r="K229" s="23"/>
      <c r="S229" s="1"/>
    </row>
    <row r="230" spans="11:19" ht="12.75">
      <c r="K230" s="23" t="s">
        <v>41</v>
      </c>
      <c r="L230" t="s">
        <v>96</v>
      </c>
      <c r="S230" s="1" t="str">
        <f>РЕКВИЗ!$B$5</f>
        <v>/ А.О.Симонов, г.Великие Луки, 1 кат /</v>
      </c>
    </row>
  </sheetData>
  <sheetProtection/>
  <mergeCells count="1000">
    <mergeCell ref="A20:B20"/>
    <mergeCell ref="E19:Q19"/>
    <mergeCell ref="R19:X19"/>
    <mergeCell ref="C19:D19"/>
    <mergeCell ref="Y19:Z19"/>
    <mergeCell ref="E20:Q20"/>
    <mergeCell ref="R20:X20"/>
    <mergeCell ref="Y20:Z20"/>
    <mergeCell ref="C20:D20"/>
    <mergeCell ref="A19:B19"/>
    <mergeCell ref="AA14:AD14"/>
    <mergeCell ref="AA15:AD15"/>
    <mergeCell ref="C17:T18"/>
    <mergeCell ref="V17:AL18"/>
    <mergeCell ref="AE19:AL19"/>
    <mergeCell ref="AE20:AL20"/>
    <mergeCell ref="AA20:AD20"/>
    <mergeCell ref="AA19:AD19"/>
    <mergeCell ref="C16:D16"/>
    <mergeCell ref="Y14:Z14"/>
    <mergeCell ref="C12:T13"/>
    <mergeCell ref="V12:AL13"/>
    <mergeCell ref="AE14:AL14"/>
    <mergeCell ref="AE15:AL15"/>
    <mergeCell ref="E14:Q14"/>
    <mergeCell ref="Y16:Z16"/>
    <mergeCell ref="AE16:AL16"/>
    <mergeCell ref="AA16:AD16"/>
    <mergeCell ref="R15:X15"/>
    <mergeCell ref="A14:B14"/>
    <mergeCell ref="A15:B15"/>
    <mergeCell ref="R14:X14"/>
    <mergeCell ref="C14:D14"/>
    <mergeCell ref="Y15:Z15"/>
    <mergeCell ref="C15:D15"/>
    <mergeCell ref="A1:AL2"/>
    <mergeCell ref="D3:AL5"/>
    <mergeCell ref="E10:Q11"/>
    <mergeCell ref="Y10:Z11"/>
    <mergeCell ref="R10:X10"/>
    <mergeCell ref="R11:X11"/>
    <mergeCell ref="AE10:AL11"/>
    <mergeCell ref="AA10:AD10"/>
    <mergeCell ref="AA11:AD11"/>
    <mergeCell ref="A10:B11"/>
    <mergeCell ref="A6:S7"/>
    <mergeCell ref="T6:AL7"/>
    <mergeCell ref="A8:AL9"/>
    <mergeCell ref="C10:D11"/>
    <mergeCell ref="C21:T22"/>
    <mergeCell ref="V21:AL22"/>
    <mergeCell ref="A16:B16"/>
    <mergeCell ref="E16:Q16"/>
    <mergeCell ref="R16:X16"/>
    <mergeCell ref="E15:Q15"/>
    <mergeCell ref="AE23:AL23"/>
    <mergeCell ref="AE24:AL24"/>
    <mergeCell ref="A24:B24"/>
    <mergeCell ref="E23:Q23"/>
    <mergeCell ref="R23:X23"/>
    <mergeCell ref="C23:D23"/>
    <mergeCell ref="Y23:Z23"/>
    <mergeCell ref="E24:Q24"/>
    <mergeCell ref="R24:X24"/>
    <mergeCell ref="Y24:Z24"/>
    <mergeCell ref="AA24:AD24"/>
    <mergeCell ref="C24:D24"/>
    <mergeCell ref="AA23:AD23"/>
    <mergeCell ref="A23:B23"/>
    <mergeCell ref="R28:X28"/>
    <mergeCell ref="Y28:Z28"/>
    <mergeCell ref="AA28:AD28"/>
    <mergeCell ref="C28:D28"/>
    <mergeCell ref="AA27:AD27"/>
    <mergeCell ref="A27:B27"/>
    <mergeCell ref="A28:B28"/>
    <mergeCell ref="E27:Q27"/>
    <mergeCell ref="R27:X27"/>
    <mergeCell ref="C27:D27"/>
    <mergeCell ref="Y27:Z27"/>
    <mergeCell ref="E28:Q28"/>
    <mergeCell ref="AE33:AL33"/>
    <mergeCell ref="AA33:AD33"/>
    <mergeCell ref="AA31:AD31"/>
    <mergeCell ref="AA32:AD32"/>
    <mergeCell ref="C25:T26"/>
    <mergeCell ref="V25:AL26"/>
    <mergeCell ref="AE27:AL27"/>
    <mergeCell ref="AE28:AL28"/>
    <mergeCell ref="Y32:Z32"/>
    <mergeCell ref="C32:D32"/>
    <mergeCell ref="C33:D33"/>
    <mergeCell ref="Y31:Z31"/>
    <mergeCell ref="C29:T30"/>
    <mergeCell ref="V29:AL30"/>
    <mergeCell ref="AE31:AL31"/>
    <mergeCell ref="AE32:AL32"/>
    <mergeCell ref="E31:Q31"/>
    <mergeCell ref="Y33:Z33"/>
    <mergeCell ref="A33:B33"/>
    <mergeCell ref="E33:Q33"/>
    <mergeCell ref="R33:X33"/>
    <mergeCell ref="E32:Q32"/>
    <mergeCell ref="R32:X32"/>
    <mergeCell ref="A31:B31"/>
    <mergeCell ref="A32:B32"/>
    <mergeCell ref="R31:X31"/>
    <mergeCell ref="C31:D31"/>
    <mergeCell ref="AE38:AL39"/>
    <mergeCell ref="AA38:AD38"/>
    <mergeCell ref="AA39:AD39"/>
    <mergeCell ref="A38:B39"/>
    <mergeCell ref="A36:AL37"/>
    <mergeCell ref="C38:D39"/>
    <mergeCell ref="E38:Q39"/>
    <mergeCell ref="Y38:Z39"/>
    <mergeCell ref="R38:X38"/>
    <mergeCell ref="R39:X39"/>
    <mergeCell ref="E43:Q43"/>
    <mergeCell ref="R43:X43"/>
    <mergeCell ref="C40:T41"/>
    <mergeCell ref="V40:AL41"/>
    <mergeCell ref="AE42:AL42"/>
    <mergeCell ref="AE43:AL43"/>
    <mergeCell ref="E42:Q42"/>
    <mergeCell ref="R42:X42"/>
    <mergeCell ref="C42:D42"/>
    <mergeCell ref="Y43:Z43"/>
    <mergeCell ref="A42:B42"/>
    <mergeCell ref="A43:B43"/>
    <mergeCell ref="AA42:AD42"/>
    <mergeCell ref="A45:B45"/>
    <mergeCell ref="AA43:AD43"/>
    <mergeCell ref="C43:D43"/>
    <mergeCell ref="E45:Q45"/>
    <mergeCell ref="C44:D44"/>
    <mergeCell ref="Y42:Z42"/>
    <mergeCell ref="A44:B44"/>
    <mergeCell ref="Y44:Z44"/>
    <mergeCell ref="C45:D45"/>
    <mergeCell ref="AE44:AL44"/>
    <mergeCell ref="AA44:AD44"/>
    <mergeCell ref="AA45:AD45"/>
    <mergeCell ref="AE45:AL45"/>
    <mergeCell ref="R45:X45"/>
    <mergeCell ref="Y45:Z45"/>
    <mergeCell ref="E44:Q44"/>
    <mergeCell ref="R44:X44"/>
    <mergeCell ref="C46:T47"/>
    <mergeCell ref="V46:AL47"/>
    <mergeCell ref="AE48:AL48"/>
    <mergeCell ref="AE49:AL49"/>
    <mergeCell ref="A49:B49"/>
    <mergeCell ref="E48:Q48"/>
    <mergeCell ref="R48:X48"/>
    <mergeCell ref="C48:D48"/>
    <mergeCell ref="Y48:Z48"/>
    <mergeCell ref="E49:Q49"/>
    <mergeCell ref="R49:X49"/>
    <mergeCell ref="Y49:Z49"/>
    <mergeCell ref="AA49:AD49"/>
    <mergeCell ref="C49:D49"/>
    <mergeCell ref="AA48:AD48"/>
    <mergeCell ref="A48:B48"/>
    <mergeCell ref="A54:B54"/>
    <mergeCell ref="E54:Q54"/>
    <mergeCell ref="R54:X54"/>
    <mergeCell ref="E53:Q53"/>
    <mergeCell ref="R53:X53"/>
    <mergeCell ref="A52:B52"/>
    <mergeCell ref="A53:B53"/>
    <mergeCell ref="R52:X52"/>
    <mergeCell ref="C52:D52"/>
    <mergeCell ref="Y53:Z53"/>
    <mergeCell ref="C53:D53"/>
    <mergeCell ref="C54:D54"/>
    <mergeCell ref="Y52:Z52"/>
    <mergeCell ref="C50:T51"/>
    <mergeCell ref="V50:AL51"/>
    <mergeCell ref="AE52:AL52"/>
    <mergeCell ref="AE53:AL53"/>
    <mergeCell ref="E52:Q52"/>
    <mergeCell ref="Y54:Z54"/>
    <mergeCell ref="AE54:AL54"/>
    <mergeCell ref="AA54:AD54"/>
    <mergeCell ref="AA52:AD52"/>
    <mergeCell ref="AA53:AD53"/>
    <mergeCell ref="C55:T56"/>
    <mergeCell ref="V55:AL56"/>
    <mergeCell ref="AA57:AD57"/>
    <mergeCell ref="A57:B57"/>
    <mergeCell ref="C57:D57"/>
    <mergeCell ref="Y57:Z57"/>
    <mergeCell ref="AE57:AL57"/>
    <mergeCell ref="E57:Q57"/>
    <mergeCell ref="R57:X57"/>
    <mergeCell ref="C58:T59"/>
    <mergeCell ref="V58:AL59"/>
    <mergeCell ref="A60:B60"/>
    <mergeCell ref="C60:D60"/>
    <mergeCell ref="E60:Q60"/>
    <mergeCell ref="R60:X60"/>
    <mergeCell ref="Y60:Z60"/>
    <mergeCell ref="AA60:AD60"/>
    <mergeCell ref="AE60:AL60"/>
    <mergeCell ref="C67:T68"/>
    <mergeCell ref="V67:AL68"/>
    <mergeCell ref="AE69:AL69"/>
    <mergeCell ref="AE70:AL70"/>
    <mergeCell ref="A70:B70"/>
    <mergeCell ref="E69:Q69"/>
    <mergeCell ref="R69:X69"/>
    <mergeCell ref="C69:D69"/>
    <mergeCell ref="Y69:Z69"/>
    <mergeCell ref="E70:Q70"/>
    <mergeCell ref="R70:X70"/>
    <mergeCell ref="Y70:Z70"/>
    <mergeCell ref="AA70:AD70"/>
    <mergeCell ref="C70:D70"/>
    <mergeCell ref="AA69:AD69"/>
    <mergeCell ref="A69:B69"/>
    <mergeCell ref="AE65:AL66"/>
    <mergeCell ref="AA65:AD65"/>
    <mergeCell ref="AA66:AD66"/>
    <mergeCell ref="A65:B66"/>
    <mergeCell ref="A63:AL64"/>
    <mergeCell ref="C65:D66"/>
    <mergeCell ref="E65:Q66"/>
    <mergeCell ref="Y65:Z66"/>
    <mergeCell ref="R65:X65"/>
    <mergeCell ref="R66:X66"/>
    <mergeCell ref="C71:T72"/>
    <mergeCell ref="V71:AL72"/>
    <mergeCell ref="AE73:AL73"/>
    <mergeCell ref="AE74:AL74"/>
    <mergeCell ref="A74:B74"/>
    <mergeCell ref="E73:Q73"/>
    <mergeCell ref="R73:X73"/>
    <mergeCell ref="C73:D73"/>
    <mergeCell ref="Y73:Z73"/>
    <mergeCell ref="E74:Q74"/>
    <mergeCell ref="R74:X74"/>
    <mergeCell ref="Y74:Z74"/>
    <mergeCell ref="AA74:AD74"/>
    <mergeCell ref="C74:D74"/>
    <mergeCell ref="AA73:AD73"/>
    <mergeCell ref="A73:B73"/>
    <mergeCell ref="Y80:Z80"/>
    <mergeCell ref="AA81:AD81"/>
    <mergeCell ref="C80:D80"/>
    <mergeCell ref="Y81:Z81"/>
    <mergeCell ref="C81:D81"/>
    <mergeCell ref="AE79:AL79"/>
    <mergeCell ref="AA79:AD79"/>
    <mergeCell ref="AE81:AL81"/>
    <mergeCell ref="AA80:AD80"/>
    <mergeCell ref="AE80:AL80"/>
    <mergeCell ref="E81:Q81"/>
    <mergeCell ref="R80:X80"/>
    <mergeCell ref="A78:B78"/>
    <mergeCell ref="AA77:AD77"/>
    <mergeCell ref="A80:B80"/>
    <mergeCell ref="AA78:AD78"/>
    <mergeCell ref="C78:D78"/>
    <mergeCell ref="E80:Q80"/>
    <mergeCell ref="C79:D79"/>
    <mergeCell ref="Y77:Z77"/>
    <mergeCell ref="A79:B79"/>
    <mergeCell ref="Y79:Z79"/>
    <mergeCell ref="A81:B81"/>
    <mergeCell ref="E77:Q77"/>
    <mergeCell ref="R77:X77"/>
    <mergeCell ref="C77:D77"/>
    <mergeCell ref="R81:X81"/>
    <mergeCell ref="E79:Q79"/>
    <mergeCell ref="R79:X79"/>
    <mergeCell ref="E78:Q78"/>
    <mergeCell ref="R78:X78"/>
    <mergeCell ref="A77:B77"/>
    <mergeCell ref="C75:T76"/>
    <mergeCell ref="V75:AL76"/>
    <mergeCell ref="AE77:AL77"/>
    <mergeCell ref="AE78:AL78"/>
    <mergeCell ref="Y78:Z78"/>
    <mergeCell ref="R85:X85"/>
    <mergeCell ref="Y85:Z85"/>
    <mergeCell ref="AA85:AD85"/>
    <mergeCell ref="AE87:AL87"/>
    <mergeCell ref="AE88:AL88"/>
    <mergeCell ref="E87:Q87"/>
    <mergeCell ref="R87:X87"/>
    <mergeCell ref="Y87:Z87"/>
    <mergeCell ref="AA87:AD87"/>
    <mergeCell ref="E88:Q88"/>
    <mergeCell ref="R88:X88"/>
    <mergeCell ref="Y88:Z88"/>
    <mergeCell ref="AA88:AD88"/>
    <mergeCell ref="AE89:AL89"/>
    <mergeCell ref="E89:Q89"/>
    <mergeCell ref="R89:X89"/>
    <mergeCell ref="Y89:Z89"/>
    <mergeCell ref="AA89:AD89"/>
    <mergeCell ref="AA84:AD84"/>
    <mergeCell ref="E84:Q84"/>
    <mergeCell ref="AE86:AL86"/>
    <mergeCell ref="E85:Q85"/>
    <mergeCell ref="A87:B87"/>
    <mergeCell ref="C89:D89"/>
    <mergeCell ref="C87:D87"/>
    <mergeCell ref="C88:D88"/>
    <mergeCell ref="A88:B88"/>
    <mergeCell ref="A89:B89"/>
    <mergeCell ref="E86:Q86"/>
    <mergeCell ref="R86:X86"/>
    <mergeCell ref="Y86:Z86"/>
    <mergeCell ref="AA86:AD86"/>
    <mergeCell ref="AE84:AL84"/>
    <mergeCell ref="A86:B86"/>
    <mergeCell ref="A85:B85"/>
    <mergeCell ref="A84:B84"/>
    <mergeCell ref="C84:D84"/>
    <mergeCell ref="C85:D85"/>
    <mergeCell ref="AE94:AL94"/>
    <mergeCell ref="AA94:AD94"/>
    <mergeCell ref="AA92:AD92"/>
    <mergeCell ref="AA93:AD93"/>
    <mergeCell ref="C82:T83"/>
    <mergeCell ref="V82:AL83"/>
    <mergeCell ref="Y84:Z84"/>
    <mergeCell ref="C86:D86"/>
    <mergeCell ref="R84:X84"/>
    <mergeCell ref="AE85:AL85"/>
    <mergeCell ref="Y93:Z93"/>
    <mergeCell ref="C93:D93"/>
    <mergeCell ref="C94:D94"/>
    <mergeCell ref="Y92:Z92"/>
    <mergeCell ref="C90:T91"/>
    <mergeCell ref="V90:AL91"/>
    <mergeCell ref="AE92:AL92"/>
    <mergeCell ref="AE93:AL93"/>
    <mergeCell ref="E92:Q92"/>
    <mergeCell ref="Y94:Z94"/>
    <mergeCell ref="A94:B94"/>
    <mergeCell ref="E94:Q94"/>
    <mergeCell ref="R94:X94"/>
    <mergeCell ref="E93:Q93"/>
    <mergeCell ref="R93:X93"/>
    <mergeCell ref="A92:B92"/>
    <mergeCell ref="A93:B93"/>
    <mergeCell ref="R92:X92"/>
    <mergeCell ref="C92:D92"/>
    <mergeCell ref="C95:T96"/>
    <mergeCell ref="V95:AL96"/>
    <mergeCell ref="AE97:AL97"/>
    <mergeCell ref="AE98:AL98"/>
    <mergeCell ref="A98:B98"/>
    <mergeCell ref="E97:Q97"/>
    <mergeCell ref="R97:X97"/>
    <mergeCell ref="C97:D97"/>
    <mergeCell ref="Y97:Z97"/>
    <mergeCell ref="E98:Q98"/>
    <mergeCell ref="R98:X98"/>
    <mergeCell ref="Y98:Z98"/>
    <mergeCell ref="AA98:AD98"/>
    <mergeCell ref="C98:D98"/>
    <mergeCell ref="AA97:AD97"/>
    <mergeCell ref="A97:B97"/>
    <mergeCell ref="R102:X102"/>
    <mergeCell ref="Y102:Z102"/>
    <mergeCell ref="AA102:AD102"/>
    <mergeCell ref="C102:D102"/>
    <mergeCell ref="AA101:AD101"/>
    <mergeCell ref="A101:B101"/>
    <mergeCell ref="C99:T100"/>
    <mergeCell ref="V99:AL100"/>
    <mergeCell ref="AE101:AL101"/>
    <mergeCell ref="AE102:AL102"/>
    <mergeCell ref="A102:B102"/>
    <mergeCell ref="E101:Q101"/>
    <mergeCell ref="R101:X101"/>
    <mergeCell ref="C101:D101"/>
    <mergeCell ref="Y101:Z101"/>
    <mergeCell ref="E102:Q102"/>
    <mergeCell ref="C103:T104"/>
    <mergeCell ref="V103:AL104"/>
    <mergeCell ref="AE105:AL105"/>
    <mergeCell ref="AE106:AL106"/>
    <mergeCell ref="A106:B106"/>
    <mergeCell ref="E105:Q105"/>
    <mergeCell ref="R105:X105"/>
    <mergeCell ref="C105:D105"/>
    <mergeCell ref="Y105:Z105"/>
    <mergeCell ref="E106:Q106"/>
    <mergeCell ref="R106:X106"/>
    <mergeCell ref="Y106:Z106"/>
    <mergeCell ref="AA106:AD106"/>
    <mergeCell ref="C106:D106"/>
    <mergeCell ref="AA105:AD105"/>
    <mergeCell ref="A105:B105"/>
    <mergeCell ref="C107:T108"/>
    <mergeCell ref="V107:AL108"/>
    <mergeCell ref="AE109:AL109"/>
    <mergeCell ref="AE110:AL110"/>
    <mergeCell ref="A110:B110"/>
    <mergeCell ref="E109:Q109"/>
    <mergeCell ref="R109:X109"/>
    <mergeCell ref="C109:D109"/>
    <mergeCell ref="Y109:Z109"/>
    <mergeCell ref="E110:Q110"/>
    <mergeCell ref="R110:X110"/>
    <mergeCell ref="Y110:Z110"/>
    <mergeCell ref="AA110:AD110"/>
    <mergeCell ref="C110:D110"/>
    <mergeCell ref="AA109:AD109"/>
    <mergeCell ref="A109:B109"/>
    <mergeCell ref="R114:X114"/>
    <mergeCell ref="A113:B113"/>
    <mergeCell ref="C111:T112"/>
    <mergeCell ref="V111:AL112"/>
    <mergeCell ref="AE113:AL113"/>
    <mergeCell ref="AE114:AL114"/>
    <mergeCell ref="Y114:Z114"/>
    <mergeCell ref="A115:B115"/>
    <mergeCell ref="Y115:Z115"/>
    <mergeCell ref="A117:B117"/>
    <mergeCell ref="E113:Q113"/>
    <mergeCell ref="R113:X113"/>
    <mergeCell ref="C113:D113"/>
    <mergeCell ref="R117:X117"/>
    <mergeCell ref="E115:Q115"/>
    <mergeCell ref="R115:X115"/>
    <mergeCell ref="E114:Q114"/>
    <mergeCell ref="E117:Q117"/>
    <mergeCell ref="R116:X116"/>
    <mergeCell ref="A114:B114"/>
    <mergeCell ref="AA113:AD113"/>
    <mergeCell ref="A116:B116"/>
    <mergeCell ref="AA114:AD114"/>
    <mergeCell ref="C114:D114"/>
    <mergeCell ref="E116:Q116"/>
    <mergeCell ref="C115:D115"/>
    <mergeCell ref="Y113:Z113"/>
    <mergeCell ref="Y116:Z116"/>
    <mergeCell ref="AA117:AD117"/>
    <mergeCell ref="C116:D116"/>
    <mergeCell ref="Y117:Z117"/>
    <mergeCell ref="C117:D117"/>
    <mergeCell ref="AE115:AL115"/>
    <mergeCell ref="AA115:AD115"/>
    <mergeCell ref="AE117:AL117"/>
    <mergeCell ref="AA116:AD116"/>
    <mergeCell ref="AE116:AL116"/>
    <mergeCell ref="A123:AL124"/>
    <mergeCell ref="C125:D126"/>
    <mergeCell ref="E125:Q126"/>
    <mergeCell ref="Y125:Z126"/>
    <mergeCell ref="R125:X125"/>
    <mergeCell ref="R126:X126"/>
    <mergeCell ref="AE125:AL126"/>
    <mergeCell ref="AA125:AD125"/>
    <mergeCell ref="AA126:AD126"/>
    <mergeCell ref="A125:B126"/>
    <mergeCell ref="R130:X130"/>
    <mergeCell ref="Y130:Z130"/>
    <mergeCell ref="AA130:AD130"/>
    <mergeCell ref="AE132:AL132"/>
    <mergeCell ref="AE133:AL133"/>
    <mergeCell ref="E132:Q132"/>
    <mergeCell ref="R132:X132"/>
    <mergeCell ref="Y132:Z132"/>
    <mergeCell ref="AA132:AD132"/>
    <mergeCell ref="E133:Q133"/>
    <mergeCell ref="R133:X133"/>
    <mergeCell ref="Y133:Z133"/>
    <mergeCell ref="AA133:AD133"/>
    <mergeCell ref="AE134:AL134"/>
    <mergeCell ref="E135:Q135"/>
    <mergeCell ref="R135:X135"/>
    <mergeCell ref="Y135:Z135"/>
    <mergeCell ref="AA135:AD135"/>
    <mergeCell ref="AE135:AL135"/>
    <mergeCell ref="E134:Q134"/>
    <mergeCell ref="R134:X134"/>
    <mergeCell ref="Y134:Z134"/>
    <mergeCell ref="AA134:AD134"/>
    <mergeCell ref="AE136:AL136"/>
    <mergeCell ref="E137:Q137"/>
    <mergeCell ref="R137:X137"/>
    <mergeCell ref="Y137:Z137"/>
    <mergeCell ref="AA137:AD137"/>
    <mergeCell ref="AE137:AL137"/>
    <mergeCell ref="E136:Q136"/>
    <mergeCell ref="R136:X136"/>
    <mergeCell ref="Y136:Z136"/>
    <mergeCell ref="AA136:AD136"/>
    <mergeCell ref="AE138:AL138"/>
    <mergeCell ref="Y138:Z138"/>
    <mergeCell ref="AA138:AD138"/>
    <mergeCell ref="E138:Q138"/>
    <mergeCell ref="R138:X138"/>
    <mergeCell ref="C137:D137"/>
    <mergeCell ref="A133:B133"/>
    <mergeCell ref="A134:B134"/>
    <mergeCell ref="C138:D138"/>
    <mergeCell ref="A135:B135"/>
    <mergeCell ref="A136:B136"/>
    <mergeCell ref="A137:B137"/>
    <mergeCell ref="A138:B138"/>
    <mergeCell ref="A132:B132"/>
    <mergeCell ref="C134:D134"/>
    <mergeCell ref="C135:D135"/>
    <mergeCell ref="C136:D136"/>
    <mergeCell ref="C132:D132"/>
    <mergeCell ref="C133:D133"/>
    <mergeCell ref="AE129:AL129"/>
    <mergeCell ref="A131:B131"/>
    <mergeCell ref="A130:B130"/>
    <mergeCell ref="A129:B129"/>
    <mergeCell ref="C129:D129"/>
    <mergeCell ref="C130:D130"/>
    <mergeCell ref="AA129:AD129"/>
    <mergeCell ref="E129:Q129"/>
    <mergeCell ref="AE131:AL131"/>
    <mergeCell ref="E130:Q130"/>
    <mergeCell ref="C127:T128"/>
    <mergeCell ref="V127:AL128"/>
    <mergeCell ref="Y129:Z129"/>
    <mergeCell ref="C131:D131"/>
    <mergeCell ref="R129:X129"/>
    <mergeCell ref="AE130:AL130"/>
    <mergeCell ref="E131:Q131"/>
    <mergeCell ref="R131:X131"/>
    <mergeCell ref="Y131:Z131"/>
    <mergeCell ref="AA131:AD131"/>
    <mergeCell ref="Y147:Z147"/>
    <mergeCell ref="AA147:AD147"/>
    <mergeCell ref="AE147:AL147"/>
    <mergeCell ref="E146:Q146"/>
    <mergeCell ref="Y146:Z146"/>
    <mergeCell ref="AA146:AD146"/>
    <mergeCell ref="AA142:AD142"/>
    <mergeCell ref="AE144:AL144"/>
    <mergeCell ref="AE145:AL145"/>
    <mergeCell ref="E144:Q144"/>
    <mergeCell ref="AE143:AL143"/>
    <mergeCell ref="Y143:Z143"/>
    <mergeCell ref="E142:Q142"/>
    <mergeCell ref="AA144:AD144"/>
    <mergeCell ref="E145:Q145"/>
    <mergeCell ref="C147:D147"/>
    <mergeCell ref="C144:D144"/>
    <mergeCell ref="C145:D145"/>
    <mergeCell ref="A145:B145"/>
    <mergeCell ref="A146:B146"/>
    <mergeCell ref="R145:X145"/>
    <mergeCell ref="E147:Q147"/>
    <mergeCell ref="R147:X147"/>
    <mergeCell ref="R144:X144"/>
    <mergeCell ref="R146:X146"/>
    <mergeCell ref="A144:B144"/>
    <mergeCell ref="C146:D146"/>
    <mergeCell ref="Y145:Z145"/>
    <mergeCell ref="AA145:AD145"/>
    <mergeCell ref="AE146:AL146"/>
    <mergeCell ref="Y144:Z144"/>
    <mergeCell ref="A147:B147"/>
    <mergeCell ref="AE141:AL141"/>
    <mergeCell ref="A143:B143"/>
    <mergeCell ref="A142:B142"/>
    <mergeCell ref="A141:B141"/>
    <mergeCell ref="C141:D141"/>
    <mergeCell ref="C142:D142"/>
    <mergeCell ref="AA141:AD141"/>
    <mergeCell ref="E141:Q141"/>
    <mergeCell ref="AA143:AD143"/>
    <mergeCell ref="C139:T140"/>
    <mergeCell ref="V139:AL140"/>
    <mergeCell ref="Y141:Z141"/>
    <mergeCell ref="C143:D143"/>
    <mergeCell ref="R141:X141"/>
    <mergeCell ref="AE142:AL142"/>
    <mergeCell ref="E143:Q143"/>
    <mergeCell ref="R143:X143"/>
    <mergeCell ref="R142:X142"/>
    <mergeCell ref="Y142:Z142"/>
    <mergeCell ref="C148:T149"/>
    <mergeCell ref="V148:AL149"/>
    <mergeCell ref="Y150:Z150"/>
    <mergeCell ref="C152:D152"/>
    <mergeCell ref="R150:X150"/>
    <mergeCell ref="AE151:AL151"/>
    <mergeCell ref="E152:Q152"/>
    <mergeCell ref="R152:X152"/>
    <mergeCell ref="Y152:Z152"/>
    <mergeCell ref="AA152:AD152"/>
    <mergeCell ref="AE150:AL150"/>
    <mergeCell ref="A152:B152"/>
    <mergeCell ref="A151:B151"/>
    <mergeCell ref="A150:B150"/>
    <mergeCell ref="C150:D150"/>
    <mergeCell ref="C151:D151"/>
    <mergeCell ref="AA150:AD150"/>
    <mergeCell ref="E150:Q150"/>
    <mergeCell ref="AE152:AL152"/>
    <mergeCell ref="E151:Q151"/>
    <mergeCell ref="A153:B153"/>
    <mergeCell ref="C155:D155"/>
    <mergeCell ref="C156:D156"/>
    <mergeCell ref="C157:D157"/>
    <mergeCell ref="C153:D153"/>
    <mergeCell ref="C154:D154"/>
    <mergeCell ref="C158:D158"/>
    <mergeCell ref="A154:B154"/>
    <mergeCell ref="A155:B155"/>
    <mergeCell ref="C159:D159"/>
    <mergeCell ref="A156:B156"/>
    <mergeCell ref="A157:B157"/>
    <mergeCell ref="A158:B158"/>
    <mergeCell ref="A159:B159"/>
    <mergeCell ref="R161:X161"/>
    <mergeCell ref="Y161:Z161"/>
    <mergeCell ref="AA161:AD161"/>
    <mergeCell ref="A160:B160"/>
    <mergeCell ref="A161:B161"/>
    <mergeCell ref="A162:B162"/>
    <mergeCell ref="C160:D160"/>
    <mergeCell ref="C161:D161"/>
    <mergeCell ref="C162:D162"/>
    <mergeCell ref="AA159:AD159"/>
    <mergeCell ref="E159:Q159"/>
    <mergeCell ref="R159:X159"/>
    <mergeCell ref="AE161:AL161"/>
    <mergeCell ref="E162:Q162"/>
    <mergeCell ref="R162:X162"/>
    <mergeCell ref="Y162:Z162"/>
    <mergeCell ref="AA162:AD162"/>
    <mergeCell ref="AE162:AL162"/>
    <mergeCell ref="E161:Q161"/>
    <mergeCell ref="R157:X157"/>
    <mergeCell ref="Y157:Z157"/>
    <mergeCell ref="AA157:AD157"/>
    <mergeCell ref="AE159:AL159"/>
    <mergeCell ref="E160:Q160"/>
    <mergeCell ref="R160:X160"/>
    <mergeCell ref="Y160:Z160"/>
    <mergeCell ref="AA160:AD160"/>
    <mergeCell ref="AE160:AL160"/>
    <mergeCell ref="Y159:Z159"/>
    <mergeCell ref="R155:X155"/>
    <mergeCell ref="Y155:Z155"/>
    <mergeCell ref="AA155:AD155"/>
    <mergeCell ref="AE157:AL157"/>
    <mergeCell ref="E158:Q158"/>
    <mergeCell ref="R158:X158"/>
    <mergeCell ref="Y158:Z158"/>
    <mergeCell ref="AA158:AD158"/>
    <mergeCell ref="AE158:AL158"/>
    <mergeCell ref="E157:Q157"/>
    <mergeCell ref="R154:X154"/>
    <mergeCell ref="Y154:Z154"/>
    <mergeCell ref="AA154:AD154"/>
    <mergeCell ref="AE155:AL155"/>
    <mergeCell ref="E156:Q156"/>
    <mergeCell ref="R156:X156"/>
    <mergeCell ref="Y156:Z156"/>
    <mergeCell ref="AA156:AD156"/>
    <mergeCell ref="AE156:AL156"/>
    <mergeCell ref="E155:Q155"/>
    <mergeCell ref="R151:X151"/>
    <mergeCell ref="Y151:Z151"/>
    <mergeCell ref="AA151:AD151"/>
    <mergeCell ref="AE153:AL153"/>
    <mergeCell ref="AE154:AL154"/>
    <mergeCell ref="E153:Q153"/>
    <mergeCell ref="R153:X153"/>
    <mergeCell ref="Y153:Z153"/>
    <mergeCell ref="AA153:AD153"/>
    <mergeCell ref="E154:Q154"/>
    <mergeCell ref="C163:T164"/>
    <mergeCell ref="V163:AL164"/>
    <mergeCell ref="Y165:Z165"/>
    <mergeCell ref="C167:D167"/>
    <mergeCell ref="R165:X165"/>
    <mergeCell ref="AE166:AL166"/>
    <mergeCell ref="E167:Q167"/>
    <mergeCell ref="R167:X167"/>
    <mergeCell ref="Y167:Z167"/>
    <mergeCell ref="AA167:AD167"/>
    <mergeCell ref="AE165:AL165"/>
    <mergeCell ref="A167:B167"/>
    <mergeCell ref="A166:B166"/>
    <mergeCell ref="A165:B165"/>
    <mergeCell ref="C165:D165"/>
    <mergeCell ref="C166:D166"/>
    <mergeCell ref="AA165:AD165"/>
    <mergeCell ref="E165:Q165"/>
    <mergeCell ref="AE167:AL167"/>
    <mergeCell ref="E166:Q166"/>
    <mergeCell ref="A168:B168"/>
    <mergeCell ref="C170:D170"/>
    <mergeCell ref="C171:D171"/>
    <mergeCell ref="C172:D172"/>
    <mergeCell ref="C168:D168"/>
    <mergeCell ref="C169:D169"/>
    <mergeCell ref="A169:B169"/>
    <mergeCell ref="A170:B170"/>
    <mergeCell ref="A171:B171"/>
    <mergeCell ref="A172:B172"/>
    <mergeCell ref="A173:B173"/>
    <mergeCell ref="A174:B174"/>
    <mergeCell ref="AA174:AD174"/>
    <mergeCell ref="E174:Q174"/>
    <mergeCell ref="R174:X174"/>
    <mergeCell ref="A175:B175"/>
    <mergeCell ref="C175:D175"/>
    <mergeCell ref="C173:D173"/>
    <mergeCell ref="R172:X172"/>
    <mergeCell ref="Y172:Z172"/>
    <mergeCell ref="AA172:AD172"/>
    <mergeCell ref="C174:D174"/>
    <mergeCell ref="AE174:AL174"/>
    <mergeCell ref="E175:Q175"/>
    <mergeCell ref="R175:X175"/>
    <mergeCell ref="Y175:Z175"/>
    <mergeCell ref="AA175:AD175"/>
    <mergeCell ref="AE175:AL175"/>
    <mergeCell ref="Y174:Z174"/>
    <mergeCell ref="R170:X170"/>
    <mergeCell ref="Y170:Z170"/>
    <mergeCell ref="AA170:AD170"/>
    <mergeCell ref="AE172:AL172"/>
    <mergeCell ref="E173:Q173"/>
    <mergeCell ref="R173:X173"/>
    <mergeCell ref="Y173:Z173"/>
    <mergeCell ref="AA173:AD173"/>
    <mergeCell ref="AE173:AL173"/>
    <mergeCell ref="E172:Q172"/>
    <mergeCell ref="R169:X169"/>
    <mergeCell ref="Y169:Z169"/>
    <mergeCell ref="AA169:AD169"/>
    <mergeCell ref="AE170:AL170"/>
    <mergeCell ref="E171:Q171"/>
    <mergeCell ref="R171:X171"/>
    <mergeCell ref="Y171:Z171"/>
    <mergeCell ref="AA171:AD171"/>
    <mergeCell ref="AE171:AL171"/>
    <mergeCell ref="E170:Q170"/>
    <mergeCell ref="R166:X166"/>
    <mergeCell ref="Y166:Z166"/>
    <mergeCell ref="AA166:AD166"/>
    <mergeCell ref="AE168:AL168"/>
    <mergeCell ref="AE169:AL169"/>
    <mergeCell ref="E168:Q168"/>
    <mergeCell ref="R168:X168"/>
    <mergeCell ref="Y168:Z168"/>
    <mergeCell ref="AA168:AD168"/>
    <mergeCell ref="E169:Q169"/>
    <mergeCell ref="C176:T177"/>
    <mergeCell ref="V176:AL177"/>
    <mergeCell ref="Y178:Z178"/>
    <mergeCell ref="C180:D180"/>
    <mergeCell ref="R178:X178"/>
    <mergeCell ref="AE179:AL179"/>
    <mergeCell ref="E180:Q180"/>
    <mergeCell ref="R180:X180"/>
    <mergeCell ref="R179:X179"/>
    <mergeCell ref="Y179:Z179"/>
    <mergeCell ref="A184:B184"/>
    <mergeCell ref="AE178:AL178"/>
    <mergeCell ref="A180:B180"/>
    <mergeCell ref="A179:B179"/>
    <mergeCell ref="A178:B178"/>
    <mergeCell ref="C178:D178"/>
    <mergeCell ref="C179:D179"/>
    <mergeCell ref="AA178:AD178"/>
    <mergeCell ref="E178:Q178"/>
    <mergeCell ref="AA180:AD180"/>
    <mergeCell ref="A181:B181"/>
    <mergeCell ref="C183:D183"/>
    <mergeCell ref="Y182:Z182"/>
    <mergeCell ref="AA182:AD182"/>
    <mergeCell ref="AE183:AL183"/>
    <mergeCell ref="Y181:Z181"/>
    <mergeCell ref="C184:D184"/>
    <mergeCell ref="C181:D181"/>
    <mergeCell ref="C182:D182"/>
    <mergeCell ref="A182:B182"/>
    <mergeCell ref="A183:B183"/>
    <mergeCell ref="R182:X182"/>
    <mergeCell ref="E184:Q184"/>
    <mergeCell ref="R184:X184"/>
    <mergeCell ref="R181:X181"/>
    <mergeCell ref="R183:X183"/>
    <mergeCell ref="AA179:AD179"/>
    <mergeCell ref="AE181:AL181"/>
    <mergeCell ref="AE182:AL182"/>
    <mergeCell ref="E181:Q181"/>
    <mergeCell ref="AE180:AL180"/>
    <mergeCell ref="Y180:Z180"/>
    <mergeCell ref="E179:Q179"/>
    <mergeCell ref="AA181:AD181"/>
    <mergeCell ref="E182:Q182"/>
    <mergeCell ref="Y184:Z184"/>
    <mergeCell ref="AA184:AD184"/>
    <mergeCell ref="AE184:AL184"/>
    <mergeCell ref="E183:Q183"/>
    <mergeCell ref="Y183:Z183"/>
    <mergeCell ref="AA183:AD183"/>
    <mergeCell ref="Y194:Z194"/>
    <mergeCell ref="AA194:AD194"/>
    <mergeCell ref="AE194:AL194"/>
    <mergeCell ref="E193:Q193"/>
    <mergeCell ref="Y193:Z193"/>
    <mergeCell ref="AA193:AD193"/>
    <mergeCell ref="Y189:Z189"/>
    <mergeCell ref="AA189:AD189"/>
    <mergeCell ref="AE191:AL191"/>
    <mergeCell ref="AE192:AL192"/>
    <mergeCell ref="E191:Q191"/>
    <mergeCell ref="AE190:AL190"/>
    <mergeCell ref="Y190:Z190"/>
    <mergeCell ref="E189:Q189"/>
    <mergeCell ref="AA191:AD191"/>
    <mergeCell ref="E192:Q192"/>
    <mergeCell ref="R192:X192"/>
    <mergeCell ref="E194:Q194"/>
    <mergeCell ref="R194:X194"/>
    <mergeCell ref="R191:X191"/>
    <mergeCell ref="R193:X193"/>
    <mergeCell ref="R189:X189"/>
    <mergeCell ref="A191:B191"/>
    <mergeCell ref="C193:D193"/>
    <mergeCell ref="Y192:Z192"/>
    <mergeCell ref="AA192:AD192"/>
    <mergeCell ref="AE193:AL193"/>
    <mergeCell ref="Y191:Z191"/>
    <mergeCell ref="C191:D191"/>
    <mergeCell ref="C192:D192"/>
    <mergeCell ref="A192:B192"/>
    <mergeCell ref="A193:B193"/>
    <mergeCell ref="A194:B194"/>
    <mergeCell ref="AE188:AL188"/>
    <mergeCell ref="A190:B190"/>
    <mergeCell ref="A189:B189"/>
    <mergeCell ref="A188:B188"/>
    <mergeCell ref="C188:D188"/>
    <mergeCell ref="C189:D189"/>
    <mergeCell ref="AA188:AD188"/>
    <mergeCell ref="E188:Q188"/>
    <mergeCell ref="AA190:AD190"/>
    <mergeCell ref="E199:Q199"/>
    <mergeCell ref="C186:T187"/>
    <mergeCell ref="V186:AL187"/>
    <mergeCell ref="Y188:Z188"/>
    <mergeCell ref="C190:D190"/>
    <mergeCell ref="R188:X188"/>
    <mergeCell ref="AE189:AL189"/>
    <mergeCell ref="E190:Q190"/>
    <mergeCell ref="R190:X190"/>
    <mergeCell ref="C194:D194"/>
    <mergeCell ref="AA203:AD203"/>
    <mergeCell ref="E197:Q197"/>
    <mergeCell ref="AE199:AL199"/>
    <mergeCell ref="E198:Q198"/>
    <mergeCell ref="C195:T196"/>
    <mergeCell ref="V195:AL196"/>
    <mergeCell ref="Y197:Z197"/>
    <mergeCell ref="C199:D199"/>
    <mergeCell ref="R197:X197"/>
    <mergeCell ref="AE198:AL198"/>
    <mergeCell ref="A201:B201"/>
    <mergeCell ref="A202:B202"/>
    <mergeCell ref="A203:B203"/>
    <mergeCell ref="E203:Q203"/>
    <mergeCell ref="R203:X203"/>
    <mergeCell ref="Y203:Z203"/>
    <mergeCell ref="AE197:AL197"/>
    <mergeCell ref="A199:B199"/>
    <mergeCell ref="A198:B198"/>
    <mergeCell ref="A197:B197"/>
    <mergeCell ref="C197:D197"/>
    <mergeCell ref="C198:D198"/>
    <mergeCell ref="AA197:AD197"/>
    <mergeCell ref="R199:X199"/>
    <mergeCell ref="Y199:Z199"/>
    <mergeCell ref="AA199:AD199"/>
    <mergeCell ref="AE204:AL204"/>
    <mergeCell ref="E204:Q204"/>
    <mergeCell ref="R204:X204"/>
    <mergeCell ref="Y204:Z204"/>
    <mergeCell ref="AA204:AD204"/>
    <mergeCell ref="A200:B200"/>
    <mergeCell ref="C202:D202"/>
    <mergeCell ref="C203:D203"/>
    <mergeCell ref="C200:D200"/>
    <mergeCell ref="C201:D201"/>
    <mergeCell ref="AE203:AL203"/>
    <mergeCell ref="E202:Q202"/>
    <mergeCell ref="R202:X202"/>
    <mergeCell ref="Y202:Z202"/>
    <mergeCell ref="AA202:AD202"/>
    <mergeCell ref="AA200:AD200"/>
    <mergeCell ref="E201:Q201"/>
    <mergeCell ref="R201:X201"/>
    <mergeCell ref="Y201:Z201"/>
    <mergeCell ref="AA201:AD201"/>
    <mergeCell ref="AE202:AL202"/>
    <mergeCell ref="C204:D204"/>
    <mergeCell ref="A204:B204"/>
    <mergeCell ref="R198:X198"/>
    <mergeCell ref="Y198:Z198"/>
    <mergeCell ref="AA198:AD198"/>
    <mergeCell ref="AE200:AL200"/>
    <mergeCell ref="AE201:AL201"/>
    <mergeCell ref="E200:Q200"/>
    <mergeCell ref="R200:X200"/>
    <mergeCell ref="Y200:Z200"/>
    <mergeCell ref="Y210:Z210"/>
    <mergeCell ref="AA211:AD211"/>
    <mergeCell ref="C210:D210"/>
    <mergeCell ref="Y211:Z211"/>
    <mergeCell ref="C211:D211"/>
    <mergeCell ref="C205:T206"/>
    <mergeCell ref="V205:AL206"/>
    <mergeCell ref="AE207:AL207"/>
    <mergeCell ref="AE208:AL208"/>
    <mergeCell ref="AE209:AL209"/>
    <mergeCell ref="AA209:AD209"/>
    <mergeCell ref="AE211:AL211"/>
    <mergeCell ref="AA210:AD210"/>
    <mergeCell ref="AE210:AL210"/>
    <mergeCell ref="E211:Q211"/>
    <mergeCell ref="R210:X210"/>
    <mergeCell ref="A208:B208"/>
    <mergeCell ref="AA207:AD207"/>
    <mergeCell ref="A210:B210"/>
    <mergeCell ref="AA208:AD208"/>
    <mergeCell ref="C208:D208"/>
    <mergeCell ref="E210:Q210"/>
    <mergeCell ref="C209:D209"/>
    <mergeCell ref="Y207:Z207"/>
    <mergeCell ref="A209:B209"/>
    <mergeCell ref="Y209:Z209"/>
    <mergeCell ref="A211:B211"/>
    <mergeCell ref="E207:Q207"/>
    <mergeCell ref="R207:X207"/>
    <mergeCell ref="C207:D207"/>
    <mergeCell ref="R211:X211"/>
    <mergeCell ref="E209:Q209"/>
    <mergeCell ref="R209:X209"/>
    <mergeCell ref="E208:Q208"/>
    <mergeCell ref="R208:X208"/>
    <mergeCell ref="A207:B207"/>
    <mergeCell ref="Y208:Z208"/>
    <mergeCell ref="R215:X215"/>
    <mergeCell ref="Y215:Z215"/>
    <mergeCell ref="AA215:AD215"/>
    <mergeCell ref="C215:D215"/>
    <mergeCell ref="AA214:AD214"/>
    <mergeCell ref="E215:Q215"/>
    <mergeCell ref="A214:B214"/>
    <mergeCell ref="C212:T213"/>
    <mergeCell ref="V212:AL213"/>
    <mergeCell ref="AE214:AL214"/>
    <mergeCell ref="AE215:AL215"/>
    <mergeCell ref="A215:B215"/>
    <mergeCell ref="E214:Q214"/>
    <mergeCell ref="R214:X214"/>
    <mergeCell ref="C214:D214"/>
    <mergeCell ref="Y214:Z214"/>
    <mergeCell ref="E219:Q219"/>
    <mergeCell ref="R219:X219"/>
    <mergeCell ref="C216:T217"/>
    <mergeCell ref="V216:AL217"/>
    <mergeCell ref="AE218:AL218"/>
    <mergeCell ref="AE219:AL219"/>
    <mergeCell ref="E218:Q218"/>
    <mergeCell ref="R218:X218"/>
    <mergeCell ref="C218:D218"/>
    <mergeCell ref="Y219:Z219"/>
    <mergeCell ref="A218:B218"/>
    <mergeCell ref="A219:B219"/>
    <mergeCell ref="AA218:AD218"/>
    <mergeCell ref="A221:B221"/>
    <mergeCell ref="AA219:AD219"/>
    <mergeCell ref="C219:D219"/>
    <mergeCell ref="E221:Q221"/>
    <mergeCell ref="C220:D220"/>
    <mergeCell ref="Y218:Z218"/>
    <mergeCell ref="A220:B220"/>
    <mergeCell ref="Y220:Z220"/>
    <mergeCell ref="C221:D221"/>
    <mergeCell ref="AE220:AL220"/>
    <mergeCell ref="AA220:AD220"/>
    <mergeCell ref="AA221:AD221"/>
    <mergeCell ref="AE221:AL221"/>
    <mergeCell ref="R221:X221"/>
    <mergeCell ref="Y221:Z221"/>
    <mergeCell ref="E220:Q220"/>
    <mergeCell ref="R220:X220"/>
  </mergeCells>
  <printOptions/>
  <pageMargins left="0.16" right="0.11" top="0.16" bottom="0.15" header="0.16" footer="0.1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AJ67"/>
  <sheetViews>
    <sheetView zoomScaleSheetLayoutView="100" zoomScalePageLayoutView="0" workbookViewId="0" topLeftCell="A1">
      <selection activeCell="N66" sqref="N66"/>
    </sheetView>
  </sheetViews>
  <sheetFormatPr defaultColWidth="9.00390625" defaultRowHeight="12.75"/>
  <cols>
    <col min="1" max="1" width="4.00390625" style="0" customWidth="1"/>
    <col min="2" max="2" width="38.625" style="0" customWidth="1"/>
    <col min="3" max="35" width="2.75390625" style="0" customWidth="1"/>
    <col min="36" max="36" width="7.125" style="0" customWidth="1"/>
  </cols>
  <sheetData>
    <row r="1" spans="1:36" ht="31.5" customHeight="1">
      <c r="A1" s="151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</row>
    <row r="2" spans="1:36" ht="23.25" customHeight="1">
      <c r="A2" s="93" t="s">
        <v>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</row>
    <row r="3" spans="1:36" ht="24.75" customHeight="1">
      <c r="A3" s="92" t="str">
        <f>РЕКВИЗ!B1</f>
        <v>открытое первенство города Великие Луки по самбо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</row>
    <row r="4" spans="1:36" ht="21.75" customHeight="1">
      <c r="A4" s="27" t="str">
        <f>РЕКВИЗ!B2</f>
        <v>2-4 февраля 2018 года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52" t="str">
        <f>РЕКВИЗ!B3</f>
        <v>г. Великие Луки, ул. Клевцова д.4</v>
      </c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</row>
    <row r="5" spans="1:35" ht="6.75" customHeight="1" thickBot="1">
      <c r="A5" s="29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6" ht="21" customHeight="1" thickBot="1">
      <c r="A6" s="153" t="s">
        <v>33</v>
      </c>
      <c r="B6" s="156" t="s">
        <v>34</v>
      </c>
      <c r="C6" s="157"/>
      <c r="D6" s="157"/>
      <c r="E6" s="157"/>
      <c r="F6" s="105" t="str">
        <f>РЕКВИЗ!B6</f>
        <v>кадеты 2002-2003 г.р.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6"/>
      <c r="AJ6" s="140" t="s">
        <v>30</v>
      </c>
    </row>
    <row r="7" spans="1:36" ht="12.75" customHeight="1">
      <c r="A7" s="154"/>
      <c r="B7" s="158"/>
      <c r="C7" s="159"/>
      <c r="D7" s="159"/>
      <c r="E7" s="159"/>
      <c r="F7" s="96" t="str">
        <f>РЕКВИЗ!B8</f>
        <v>до 42 кг</v>
      </c>
      <c r="G7" s="97"/>
      <c r="H7" s="97"/>
      <c r="I7" s="96" t="str">
        <f>РЕКВИЗ!C8</f>
        <v>до 46 кг</v>
      </c>
      <c r="J7" s="97"/>
      <c r="K7" s="97"/>
      <c r="L7" s="96" t="str">
        <f>РЕКВИЗ!D8</f>
        <v>до 50 кг</v>
      </c>
      <c r="M7" s="97"/>
      <c r="N7" s="97"/>
      <c r="O7" s="96" t="str">
        <f>РЕКВИЗ!E8</f>
        <v>до 55 кг</v>
      </c>
      <c r="P7" s="97"/>
      <c r="Q7" s="97"/>
      <c r="R7" s="96" t="str">
        <f>РЕКВИЗ!F8</f>
        <v>до 60 кг</v>
      </c>
      <c r="S7" s="97"/>
      <c r="T7" s="97"/>
      <c r="U7" s="96" t="str">
        <f>РЕКВИЗ!G8</f>
        <v>до 66 кг</v>
      </c>
      <c r="V7" s="97"/>
      <c r="W7" s="97"/>
      <c r="X7" s="96" t="str">
        <f>РЕКВИЗ!H8</f>
        <v>до 72 кг</v>
      </c>
      <c r="Y7" s="97"/>
      <c r="Z7" s="97"/>
      <c r="AA7" s="96" t="str">
        <f>РЕКВИЗ!I8</f>
        <v>до 78 кг</v>
      </c>
      <c r="AB7" s="97"/>
      <c r="AC7" s="97"/>
      <c r="AD7" s="96" t="str">
        <f>РЕКВИЗ!J8</f>
        <v>до 84 кг</v>
      </c>
      <c r="AE7" s="97"/>
      <c r="AF7" s="97"/>
      <c r="AG7" s="96" t="str">
        <f>РЕКВИЗ!K8</f>
        <v>св 84 кг</v>
      </c>
      <c r="AH7" s="97"/>
      <c r="AI7" s="97"/>
      <c r="AJ7" s="141"/>
    </row>
    <row r="8" spans="1:36" ht="21" customHeight="1" thickBot="1">
      <c r="A8" s="155"/>
      <c r="B8" s="160"/>
      <c r="C8" s="161"/>
      <c r="D8" s="161"/>
      <c r="E8" s="161"/>
      <c r="F8" s="30" t="s">
        <v>35</v>
      </c>
      <c r="G8" s="31" t="s">
        <v>71</v>
      </c>
      <c r="H8" s="31" t="s">
        <v>72</v>
      </c>
      <c r="I8" s="30" t="s">
        <v>35</v>
      </c>
      <c r="J8" s="31" t="s">
        <v>71</v>
      </c>
      <c r="K8" s="31" t="s">
        <v>72</v>
      </c>
      <c r="L8" s="30" t="s">
        <v>35</v>
      </c>
      <c r="M8" s="31" t="s">
        <v>71</v>
      </c>
      <c r="N8" s="31" t="s">
        <v>72</v>
      </c>
      <c r="O8" s="30" t="s">
        <v>35</v>
      </c>
      <c r="P8" s="31" t="s">
        <v>71</v>
      </c>
      <c r="Q8" s="31" t="s">
        <v>72</v>
      </c>
      <c r="R8" s="30" t="s">
        <v>35</v>
      </c>
      <c r="S8" s="31" t="s">
        <v>71</v>
      </c>
      <c r="T8" s="31" t="s">
        <v>72</v>
      </c>
      <c r="U8" s="30" t="s">
        <v>35</v>
      </c>
      <c r="V8" s="31" t="s">
        <v>71</v>
      </c>
      <c r="W8" s="31" t="s">
        <v>72</v>
      </c>
      <c r="X8" s="30" t="s">
        <v>35</v>
      </c>
      <c r="Y8" s="31" t="s">
        <v>71</v>
      </c>
      <c r="Z8" s="31" t="s">
        <v>72</v>
      </c>
      <c r="AA8" s="30" t="s">
        <v>35</v>
      </c>
      <c r="AB8" s="31" t="s">
        <v>71</v>
      </c>
      <c r="AC8" s="31" t="s">
        <v>72</v>
      </c>
      <c r="AD8" s="30" t="s">
        <v>35</v>
      </c>
      <c r="AE8" s="31" t="s">
        <v>71</v>
      </c>
      <c r="AF8" s="31" t="s">
        <v>72</v>
      </c>
      <c r="AG8" s="30" t="s">
        <v>35</v>
      </c>
      <c r="AH8" s="31" t="s">
        <v>71</v>
      </c>
      <c r="AI8" s="31" t="s">
        <v>72</v>
      </c>
      <c r="AJ8" s="141"/>
    </row>
    <row r="9" spans="1:36" ht="12.75">
      <c r="A9" s="32">
        <v>1</v>
      </c>
      <c r="B9" s="33" t="s">
        <v>75</v>
      </c>
      <c r="C9" s="34"/>
      <c r="D9" s="34"/>
      <c r="E9" s="34"/>
      <c r="F9" s="63"/>
      <c r="G9" s="64">
        <v>1</v>
      </c>
      <c r="H9" s="64"/>
      <c r="I9" s="63"/>
      <c r="J9" s="64">
        <v>1</v>
      </c>
      <c r="K9" s="64"/>
      <c r="L9" s="63">
        <v>1</v>
      </c>
      <c r="M9" s="64">
        <v>1</v>
      </c>
      <c r="N9" s="64">
        <v>1</v>
      </c>
      <c r="O9" s="63">
        <v>3</v>
      </c>
      <c r="P9" s="64">
        <v>2</v>
      </c>
      <c r="Q9" s="64"/>
      <c r="R9" s="63"/>
      <c r="S9" s="64">
        <v>2</v>
      </c>
      <c r="T9" s="64"/>
      <c r="U9" s="63">
        <v>2</v>
      </c>
      <c r="V9" s="64"/>
      <c r="W9" s="64"/>
      <c r="X9" s="63"/>
      <c r="Y9" s="64">
        <v>1</v>
      </c>
      <c r="Z9" s="64"/>
      <c r="AA9" s="65">
        <v>1</v>
      </c>
      <c r="AB9" s="66"/>
      <c r="AC9" s="66"/>
      <c r="AD9" s="65">
        <v>1</v>
      </c>
      <c r="AE9" s="66"/>
      <c r="AF9" s="66">
        <v>1</v>
      </c>
      <c r="AG9" s="65">
        <v>4</v>
      </c>
      <c r="AH9" s="66"/>
      <c r="AI9" s="66"/>
      <c r="AJ9" s="35">
        <f aca="true" t="shared" si="0" ref="AJ9:AJ18">SUM(C9:AI9)</f>
        <v>22</v>
      </c>
    </row>
    <row r="10" spans="1:36" ht="12.75">
      <c r="A10" s="36">
        <v>2</v>
      </c>
      <c r="B10" s="37" t="s">
        <v>76</v>
      </c>
      <c r="C10" s="38"/>
      <c r="D10" s="38"/>
      <c r="E10" s="38"/>
      <c r="F10" s="63"/>
      <c r="G10" s="64">
        <v>1</v>
      </c>
      <c r="H10" s="64"/>
      <c r="I10" s="63"/>
      <c r="J10" s="64"/>
      <c r="K10" s="64"/>
      <c r="L10" s="63"/>
      <c r="M10" s="64">
        <v>1</v>
      </c>
      <c r="N10" s="64"/>
      <c r="O10" s="63"/>
      <c r="P10" s="64"/>
      <c r="Q10" s="64"/>
      <c r="R10" s="63"/>
      <c r="S10" s="64"/>
      <c r="T10" s="64"/>
      <c r="U10" s="63"/>
      <c r="V10" s="64"/>
      <c r="W10" s="64"/>
      <c r="X10" s="63"/>
      <c r="Y10" s="64"/>
      <c r="Z10" s="64"/>
      <c r="AA10" s="65"/>
      <c r="AB10" s="66"/>
      <c r="AC10" s="66"/>
      <c r="AD10" s="65"/>
      <c r="AE10" s="66"/>
      <c r="AF10" s="66"/>
      <c r="AG10" s="65"/>
      <c r="AH10" s="66"/>
      <c r="AI10" s="66"/>
      <c r="AJ10" s="39">
        <f t="shared" si="0"/>
        <v>2</v>
      </c>
    </row>
    <row r="11" spans="1:36" ht="12.75">
      <c r="A11" s="36">
        <v>3</v>
      </c>
      <c r="B11" s="37" t="s">
        <v>77</v>
      </c>
      <c r="C11" s="38"/>
      <c r="D11" s="38"/>
      <c r="E11" s="38"/>
      <c r="F11" s="63"/>
      <c r="G11" s="64"/>
      <c r="H11" s="64"/>
      <c r="I11" s="63"/>
      <c r="J11" s="64"/>
      <c r="K11" s="64"/>
      <c r="L11" s="63"/>
      <c r="M11" s="64"/>
      <c r="N11" s="64"/>
      <c r="O11" s="63"/>
      <c r="P11" s="64"/>
      <c r="Q11" s="64"/>
      <c r="R11" s="63"/>
      <c r="S11" s="64">
        <v>1</v>
      </c>
      <c r="T11" s="64"/>
      <c r="U11" s="63"/>
      <c r="V11" s="64"/>
      <c r="W11" s="64"/>
      <c r="X11" s="63"/>
      <c r="Y11" s="64"/>
      <c r="Z11" s="64"/>
      <c r="AA11" s="65"/>
      <c r="AB11" s="66"/>
      <c r="AC11" s="66">
        <v>1</v>
      </c>
      <c r="AD11" s="65"/>
      <c r="AE11" s="66"/>
      <c r="AF11" s="66"/>
      <c r="AG11" s="65"/>
      <c r="AH11" s="66"/>
      <c r="AI11" s="66"/>
      <c r="AJ11" s="39">
        <f t="shared" si="0"/>
        <v>2</v>
      </c>
    </row>
    <row r="12" spans="1:36" ht="12.75">
      <c r="A12" s="36">
        <v>4</v>
      </c>
      <c r="B12" s="37" t="s">
        <v>78</v>
      </c>
      <c r="C12" s="38"/>
      <c r="D12" s="38"/>
      <c r="E12" s="38"/>
      <c r="F12" s="63"/>
      <c r="G12" s="64"/>
      <c r="H12" s="64"/>
      <c r="I12" s="63">
        <v>1</v>
      </c>
      <c r="J12" s="64"/>
      <c r="K12" s="64"/>
      <c r="L12" s="63"/>
      <c r="M12" s="64"/>
      <c r="N12" s="64"/>
      <c r="O12" s="63"/>
      <c r="P12" s="64"/>
      <c r="Q12" s="64"/>
      <c r="R12" s="63"/>
      <c r="S12" s="64"/>
      <c r="T12" s="64"/>
      <c r="U12" s="63"/>
      <c r="V12" s="64"/>
      <c r="W12" s="64"/>
      <c r="X12" s="63"/>
      <c r="Y12" s="64"/>
      <c r="Z12" s="64"/>
      <c r="AA12" s="65"/>
      <c r="AB12" s="66"/>
      <c r="AC12" s="66"/>
      <c r="AD12" s="65"/>
      <c r="AE12" s="66"/>
      <c r="AF12" s="66"/>
      <c r="AG12" s="65"/>
      <c r="AH12" s="66"/>
      <c r="AI12" s="66"/>
      <c r="AJ12" s="39">
        <f t="shared" si="0"/>
        <v>1</v>
      </c>
    </row>
    <row r="13" spans="1:36" ht="12.75">
      <c r="A13" s="36">
        <v>5</v>
      </c>
      <c r="B13" s="37" t="s">
        <v>79</v>
      </c>
      <c r="C13" s="38"/>
      <c r="D13" s="38"/>
      <c r="E13" s="38"/>
      <c r="F13" s="63"/>
      <c r="G13" s="64"/>
      <c r="H13" s="64"/>
      <c r="I13" s="63"/>
      <c r="J13" s="64"/>
      <c r="K13" s="64"/>
      <c r="L13" s="63"/>
      <c r="M13" s="64"/>
      <c r="N13" s="64"/>
      <c r="O13" s="63"/>
      <c r="P13" s="64"/>
      <c r="Q13" s="64"/>
      <c r="R13" s="63"/>
      <c r="S13" s="64"/>
      <c r="T13" s="64"/>
      <c r="U13" s="63"/>
      <c r="V13" s="64"/>
      <c r="W13" s="64"/>
      <c r="X13" s="63"/>
      <c r="Y13" s="64"/>
      <c r="Z13" s="64"/>
      <c r="AA13" s="65"/>
      <c r="AB13" s="66"/>
      <c r="AC13" s="66"/>
      <c r="AD13" s="65"/>
      <c r="AE13" s="66"/>
      <c r="AF13" s="66"/>
      <c r="AG13" s="65"/>
      <c r="AH13" s="66"/>
      <c r="AI13" s="66"/>
      <c r="AJ13" s="39">
        <f t="shared" si="0"/>
        <v>0</v>
      </c>
    </row>
    <row r="14" spans="1:36" ht="12.75">
      <c r="A14" s="36">
        <v>6</v>
      </c>
      <c r="B14" s="37" t="s">
        <v>80</v>
      </c>
      <c r="C14" s="38"/>
      <c r="D14" s="38"/>
      <c r="E14" s="38"/>
      <c r="F14" s="63"/>
      <c r="G14" s="64"/>
      <c r="H14" s="64"/>
      <c r="I14" s="63"/>
      <c r="J14" s="64"/>
      <c r="K14" s="64"/>
      <c r="L14" s="63"/>
      <c r="M14" s="64"/>
      <c r="N14" s="64"/>
      <c r="O14" s="63"/>
      <c r="P14" s="64"/>
      <c r="Q14" s="64"/>
      <c r="R14" s="63"/>
      <c r="S14" s="64"/>
      <c r="T14" s="64"/>
      <c r="U14" s="63"/>
      <c r="V14" s="64"/>
      <c r="W14" s="64"/>
      <c r="X14" s="63"/>
      <c r="Y14" s="64"/>
      <c r="Z14" s="64"/>
      <c r="AA14" s="65"/>
      <c r="AB14" s="66"/>
      <c r="AC14" s="66"/>
      <c r="AD14" s="65"/>
      <c r="AE14" s="66"/>
      <c r="AF14" s="66"/>
      <c r="AG14" s="65"/>
      <c r="AH14" s="66"/>
      <c r="AI14" s="66"/>
      <c r="AJ14" s="39">
        <f t="shared" si="0"/>
        <v>0</v>
      </c>
    </row>
    <row r="15" spans="1:36" ht="12.75">
      <c r="A15" s="36">
        <v>7</v>
      </c>
      <c r="B15" s="37" t="s">
        <v>81</v>
      </c>
      <c r="C15" s="38"/>
      <c r="D15" s="38"/>
      <c r="E15" s="38"/>
      <c r="F15" s="63"/>
      <c r="G15" s="64"/>
      <c r="H15" s="64"/>
      <c r="I15" s="63"/>
      <c r="J15" s="64"/>
      <c r="K15" s="64"/>
      <c r="L15" s="63">
        <v>1</v>
      </c>
      <c r="M15" s="64"/>
      <c r="N15" s="64"/>
      <c r="O15" s="63">
        <v>1</v>
      </c>
      <c r="P15" s="64"/>
      <c r="Q15" s="64"/>
      <c r="R15" s="63"/>
      <c r="S15" s="64"/>
      <c r="T15" s="64"/>
      <c r="U15" s="63"/>
      <c r="V15" s="64"/>
      <c r="W15" s="64"/>
      <c r="X15" s="63"/>
      <c r="Y15" s="64"/>
      <c r="Z15" s="64"/>
      <c r="AA15" s="65"/>
      <c r="AB15" s="66"/>
      <c r="AC15" s="66"/>
      <c r="AD15" s="65"/>
      <c r="AE15" s="66"/>
      <c r="AF15" s="66"/>
      <c r="AG15" s="65">
        <v>1</v>
      </c>
      <c r="AH15" s="66"/>
      <c r="AI15" s="66"/>
      <c r="AJ15" s="39">
        <f t="shared" si="0"/>
        <v>3</v>
      </c>
    </row>
    <row r="16" spans="1:36" ht="12.75">
      <c r="A16" s="36">
        <v>8</v>
      </c>
      <c r="B16" s="37" t="s">
        <v>82</v>
      </c>
      <c r="C16" s="38"/>
      <c r="D16" s="38"/>
      <c r="E16" s="38"/>
      <c r="F16" s="63"/>
      <c r="G16" s="64"/>
      <c r="H16" s="64"/>
      <c r="I16" s="63"/>
      <c r="J16" s="64"/>
      <c r="K16" s="64"/>
      <c r="L16" s="63"/>
      <c r="M16" s="64"/>
      <c r="N16" s="64"/>
      <c r="O16" s="63"/>
      <c r="P16" s="64"/>
      <c r="Q16" s="64"/>
      <c r="R16" s="63"/>
      <c r="S16" s="64"/>
      <c r="T16" s="64"/>
      <c r="U16" s="63"/>
      <c r="V16" s="64"/>
      <c r="W16" s="64"/>
      <c r="X16" s="63">
        <v>1</v>
      </c>
      <c r="Y16" s="64"/>
      <c r="Z16" s="64"/>
      <c r="AA16" s="65"/>
      <c r="AB16" s="66"/>
      <c r="AC16" s="66"/>
      <c r="AD16" s="65"/>
      <c r="AE16" s="66"/>
      <c r="AF16" s="66"/>
      <c r="AG16" s="65"/>
      <c r="AH16" s="66"/>
      <c r="AI16" s="66"/>
      <c r="AJ16" s="39">
        <f t="shared" si="0"/>
        <v>1</v>
      </c>
    </row>
    <row r="17" spans="1:36" ht="12.75">
      <c r="A17" s="36">
        <v>9</v>
      </c>
      <c r="B17" s="37" t="s">
        <v>83</v>
      </c>
      <c r="C17" s="38"/>
      <c r="D17" s="38"/>
      <c r="E17" s="38"/>
      <c r="F17" s="63"/>
      <c r="G17" s="64"/>
      <c r="H17" s="64"/>
      <c r="I17" s="63"/>
      <c r="J17" s="64"/>
      <c r="K17" s="64"/>
      <c r="L17" s="63"/>
      <c r="M17" s="64"/>
      <c r="N17" s="64"/>
      <c r="O17" s="63"/>
      <c r="P17" s="64"/>
      <c r="Q17" s="64"/>
      <c r="R17" s="63"/>
      <c r="S17" s="64"/>
      <c r="T17" s="64"/>
      <c r="U17" s="63"/>
      <c r="V17" s="64"/>
      <c r="W17" s="64"/>
      <c r="X17" s="63"/>
      <c r="Y17" s="64"/>
      <c r="Z17" s="64"/>
      <c r="AA17" s="65"/>
      <c r="AB17" s="66"/>
      <c r="AC17" s="66"/>
      <c r="AD17" s="65"/>
      <c r="AE17" s="66"/>
      <c r="AF17" s="66"/>
      <c r="AG17" s="65"/>
      <c r="AH17" s="66"/>
      <c r="AI17" s="66"/>
      <c r="AJ17" s="39">
        <f t="shared" si="0"/>
        <v>0</v>
      </c>
    </row>
    <row r="18" spans="1:36" ht="13.5" thickBot="1">
      <c r="A18" s="36"/>
      <c r="B18" s="40"/>
      <c r="C18" s="41"/>
      <c r="D18" s="41"/>
      <c r="E18" s="41"/>
      <c r="F18" s="63"/>
      <c r="G18" s="64"/>
      <c r="H18" s="64"/>
      <c r="I18" s="63"/>
      <c r="J18" s="64"/>
      <c r="K18" s="64"/>
      <c r="L18" s="63"/>
      <c r="M18" s="64"/>
      <c r="N18" s="64"/>
      <c r="O18" s="63"/>
      <c r="P18" s="64"/>
      <c r="Q18" s="64"/>
      <c r="R18" s="63"/>
      <c r="S18" s="64"/>
      <c r="T18" s="64"/>
      <c r="U18" s="63"/>
      <c r="V18" s="64"/>
      <c r="W18" s="64"/>
      <c r="X18" s="63"/>
      <c r="Y18" s="64"/>
      <c r="Z18" s="64"/>
      <c r="AA18" s="65"/>
      <c r="AB18" s="66"/>
      <c r="AC18" s="66"/>
      <c r="AD18" s="65"/>
      <c r="AE18" s="66"/>
      <c r="AF18" s="66"/>
      <c r="AG18" s="65"/>
      <c r="AH18" s="66"/>
      <c r="AI18" s="66"/>
      <c r="AJ18" s="39">
        <f t="shared" si="0"/>
        <v>0</v>
      </c>
    </row>
    <row r="19" spans="1:36" ht="13.5" thickBot="1">
      <c r="A19" s="42"/>
      <c r="C19" s="67"/>
      <c r="D19" s="67"/>
      <c r="E19" s="67"/>
      <c r="F19" s="68">
        <f aca="true" t="shared" si="1" ref="F19:AJ19">SUM(F9:F18)</f>
        <v>0</v>
      </c>
      <c r="G19" s="69">
        <f t="shared" si="1"/>
        <v>2</v>
      </c>
      <c r="H19" s="70">
        <f t="shared" si="1"/>
        <v>0</v>
      </c>
      <c r="I19" s="68">
        <f t="shared" si="1"/>
        <v>1</v>
      </c>
      <c r="J19" s="69">
        <f t="shared" si="1"/>
        <v>1</v>
      </c>
      <c r="K19" s="70">
        <f t="shared" si="1"/>
        <v>0</v>
      </c>
      <c r="L19" s="68">
        <f t="shared" si="1"/>
        <v>2</v>
      </c>
      <c r="M19" s="69">
        <f t="shared" si="1"/>
        <v>2</v>
      </c>
      <c r="N19" s="70">
        <f t="shared" si="1"/>
        <v>1</v>
      </c>
      <c r="O19" s="68">
        <f t="shared" si="1"/>
        <v>4</v>
      </c>
      <c r="P19" s="69">
        <f t="shared" si="1"/>
        <v>2</v>
      </c>
      <c r="Q19" s="70">
        <f t="shared" si="1"/>
        <v>0</v>
      </c>
      <c r="R19" s="68">
        <f t="shared" si="1"/>
        <v>0</v>
      </c>
      <c r="S19" s="69">
        <f t="shared" si="1"/>
        <v>3</v>
      </c>
      <c r="T19" s="70">
        <f t="shared" si="1"/>
        <v>0</v>
      </c>
      <c r="U19" s="68">
        <f t="shared" si="1"/>
        <v>2</v>
      </c>
      <c r="V19" s="69">
        <f t="shared" si="1"/>
        <v>0</v>
      </c>
      <c r="W19" s="70">
        <f t="shared" si="1"/>
        <v>0</v>
      </c>
      <c r="X19" s="68">
        <f t="shared" si="1"/>
        <v>1</v>
      </c>
      <c r="Y19" s="69">
        <f t="shared" si="1"/>
        <v>1</v>
      </c>
      <c r="Z19" s="70">
        <f t="shared" si="1"/>
        <v>0</v>
      </c>
      <c r="AA19" s="68">
        <f t="shared" si="1"/>
        <v>1</v>
      </c>
      <c r="AB19" s="69">
        <f t="shared" si="1"/>
        <v>0</v>
      </c>
      <c r="AC19" s="70">
        <f t="shared" si="1"/>
        <v>1</v>
      </c>
      <c r="AD19" s="68">
        <f t="shared" si="1"/>
        <v>1</v>
      </c>
      <c r="AE19" s="69">
        <f t="shared" si="1"/>
        <v>0</v>
      </c>
      <c r="AF19" s="70">
        <f t="shared" si="1"/>
        <v>1</v>
      </c>
      <c r="AG19" s="68">
        <f t="shared" si="1"/>
        <v>5</v>
      </c>
      <c r="AH19" s="69">
        <f t="shared" si="1"/>
        <v>0</v>
      </c>
      <c r="AI19" s="70">
        <f t="shared" si="1"/>
        <v>0</v>
      </c>
      <c r="AJ19" s="126">
        <f t="shared" si="1"/>
        <v>31</v>
      </c>
    </row>
    <row r="20" spans="3:36" ht="21" customHeight="1" thickBot="1">
      <c r="C20" s="43"/>
      <c r="D20" s="43"/>
      <c r="E20" s="43"/>
      <c r="F20" s="98">
        <f>F19+G19+H19</f>
        <v>2</v>
      </c>
      <c r="G20" s="99"/>
      <c r="H20" s="100"/>
      <c r="I20" s="98">
        <f>I19+J19+K19</f>
        <v>2</v>
      </c>
      <c r="J20" s="99"/>
      <c r="K20" s="100"/>
      <c r="L20" s="98">
        <f>L19+M19+N19</f>
        <v>5</v>
      </c>
      <c r="M20" s="99"/>
      <c r="N20" s="100"/>
      <c r="O20" s="98">
        <f>O19+P19+Q19</f>
        <v>6</v>
      </c>
      <c r="P20" s="99"/>
      <c r="Q20" s="100"/>
      <c r="R20" s="98">
        <f>R19+S19+T19</f>
        <v>3</v>
      </c>
      <c r="S20" s="99"/>
      <c r="T20" s="100"/>
      <c r="U20" s="98">
        <f>U19+V19+W19</f>
        <v>2</v>
      </c>
      <c r="V20" s="99"/>
      <c r="W20" s="100"/>
      <c r="X20" s="98">
        <f>X19+Y19+Z19</f>
        <v>2</v>
      </c>
      <c r="Y20" s="99"/>
      <c r="Z20" s="100"/>
      <c r="AA20" s="98">
        <f>AA19+AB19+AC19</f>
        <v>2</v>
      </c>
      <c r="AB20" s="99"/>
      <c r="AC20" s="100"/>
      <c r="AD20" s="98">
        <f>AD19+AE19+AF19</f>
        <v>2</v>
      </c>
      <c r="AE20" s="99"/>
      <c r="AF20" s="100"/>
      <c r="AG20" s="98">
        <f>AG19+AH19+AI19</f>
        <v>5</v>
      </c>
      <c r="AH20" s="99"/>
      <c r="AI20" s="100"/>
      <c r="AJ20" s="127"/>
    </row>
    <row r="21" spans="3:36" s="44" customFormat="1" ht="23.25" customHeight="1" thickBot="1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71">
        <f>F19+I19+L19+O19+R19+U19+X19+AA19+AD19+AG19+F35+I35+L35+O35+R35+U35+X35+AA35+AD35+AG35+F51+I51+U51+X51+C51+L51+O51+AA51+AD51+AG51</f>
        <v>64</v>
      </c>
      <c r="AH21" s="71">
        <f>G19+J19+M19+P19+S19+V19+Y19+AB19+AE19+AH19+G35+J35+M35+P35+S35+V35+Y35+AB35+AE35+AH35+G51+J51+V51+Y51+D51+M51+P51+AB51+AE51+AH51</f>
        <v>57</v>
      </c>
      <c r="AI21" s="71">
        <f>H19+K19+N19+Q19+T19+W19+Z19+AC19+AF19+AI19+H35+K35+N35+Q35+T35+W35+Z35+AC35+AF35+AI35+H51+K51+W51+Z51+E51+N51+Q51+AC51+AF51+AI51</f>
        <v>6</v>
      </c>
      <c r="AJ21" s="71">
        <f>AJ19+AJ35</f>
        <v>105</v>
      </c>
    </row>
    <row r="22" spans="1:36" ht="21" customHeight="1" thickBot="1">
      <c r="A22" s="142" t="s">
        <v>33</v>
      </c>
      <c r="B22" s="145" t="s">
        <v>34</v>
      </c>
      <c r="C22" s="146"/>
      <c r="D22" s="146"/>
      <c r="E22" s="146"/>
      <c r="F22" s="107" t="str">
        <f>РЕКВИЗ!A9</f>
        <v>подростки 2004-2005 г.р.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8"/>
      <c r="AJ22" s="140" t="s">
        <v>30</v>
      </c>
    </row>
    <row r="23" spans="1:36" ht="12.75" customHeight="1">
      <c r="A23" s="143"/>
      <c r="B23" s="147"/>
      <c r="C23" s="148"/>
      <c r="D23" s="148"/>
      <c r="E23" s="148"/>
      <c r="F23" s="96" t="str">
        <f>РЕКВИЗ!B9</f>
        <v>до 35 кг</v>
      </c>
      <c r="G23" s="97"/>
      <c r="H23" s="97"/>
      <c r="I23" s="96" t="str">
        <f>РЕКВИЗ!C9</f>
        <v>до 38 кг</v>
      </c>
      <c r="J23" s="97"/>
      <c r="K23" s="97"/>
      <c r="L23" s="96" t="str">
        <f>РЕКВИЗ!D9</f>
        <v>до 42 кг</v>
      </c>
      <c r="M23" s="97"/>
      <c r="N23" s="97"/>
      <c r="O23" s="96" t="str">
        <f>РЕКВИЗ!E9</f>
        <v>до 46 кг</v>
      </c>
      <c r="P23" s="97"/>
      <c r="Q23" s="97"/>
      <c r="R23" s="96" t="str">
        <f>РЕКВИЗ!F9</f>
        <v>до 50 кг</v>
      </c>
      <c r="S23" s="97"/>
      <c r="T23" s="97"/>
      <c r="U23" s="96" t="str">
        <f>РЕКВИЗ!G9</f>
        <v>до 54 кг</v>
      </c>
      <c r="V23" s="97"/>
      <c r="W23" s="97"/>
      <c r="X23" s="96" t="str">
        <f>РЕКВИЗ!H9</f>
        <v>до 59 кг</v>
      </c>
      <c r="Y23" s="97"/>
      <c r="Z23" s="97"/>
      <c r="AA23" s="96" t="str">
        <f>РЕКВИЗ!I9</f>
        <v>до 65 кг</v>
      </c>
      <c r="AB23" s="97"/>
      <c r="AC23" s="97"/>
      <c r="AD23" s="96" t="str">
        <f>РЕКВИЗ!J9</f>
        <v>до 71 кг</v>
      </c>
      <c r="AE23" s="97"/>
      <c r="AF23" s="97"/>
      <c r="AG23" s="96" t="str">
        <f>РЕКВИЗ!K9</f>
        <v>св 71 кг</v>
      </c>
      <c r="AH23" s="97"/>
      <c r="AI23" s="97"/>
      <c r="AJ23" s="141"/>
    </row>
    <row r="24" spans="1:36" ht="21" customHeight="1" thickBot="1">
      <c r="A24" s="144"/>
      <c r="B24" s="149"/>
      <c r="C24" s="150"/>
      <c r="D24" s="150"/>
      <c r="E24" s="150"/>
      <c r="F24" s="46" t="s">
        <v>35</v>
      </c>
      <c r="G24" s="47" t="s">
        <v>71</v>
      </c>
      <c r="H24" s="47" t="s">
        <v>72</v>
      </c>
      <c r="I24" s="46" t="s">
        <v>35</v>
      </c>
      <c r="J24" s="47" t="s">
        <v>71</v>
      </c>
      <c r="K24" s="47" t="s">
        <v>72</v>
      </c>
      <c r="L24" s="46" t="s">
        <v>35</v>
      </c>
      <c r="M24" s="47" t="s">
        <v>71</v>
      </c>
      <c r="N24" s="47" t="s">
        <v>72</v>
      </c>
      <c r="O24" s="46" t="s">
        <v>35</v>
      </c>
      <c r="P24" s="47" t="s">
        <v>71</v>
      </c>
      <c r="Q24" s="47" t="s">
        <v>72</v>
      </c>
      <c r="R24" s="46" t="s">
        <v>35</v>
      </c>
      <c r="S24" s="47" t="s">
        <v>71</v>
      </c>
      <c r="T24" s="47" t="s">
        <v>72</v>
      </c>
      <c r="U24" s="46" t="s">
        <v>35</v>
      </c>
      <c r="V24" s="47" t="s">
        <v>71</v>
      </c>
      <c r="W24" s="47" t="s">
        <v>72</v>
      </c>
      <c r="X24" s="46" t="s">
        <v>35</v>
      </c>
      <c r="Y24" s="47" t="s">
        <v>71</v>
      </c>
      <c r="Z24" s="47" t="s">
        <v>72</v>
      </c>
      <c r="AA24" s="46" t="s">
        <v>35</v>
      </c>
      <c r="AB24" s="47" t="s">
        <v>71</v>
      </c>
      <c r="AC24" s="47" t="s">
        <v>72</v>
      </c>
      <c r="AD24" s="46" t="s">
        <v>35</v>
      </c>
      <c r="AE24" s="47" t="s">
        <v>71</v>
      </c>
      <c r="AF24" s="47" t="s">
        <v>72</v>
      </c>
      <c r="AG24" s="46" t="s">
        <v>35</v>
      </c>
      <c r="AH24" s="47" t="s">
        <v>71</v>
      </c>
      <c r="AI24" s="47" t="s">
        <v>72</v>
      </c>
      <c r="AJ24" s="141"/>
    </row>
    <row r="25" spans="1:36" ht="12.75" customHeight="1">
      <c r="A25" s="32">
        <v>1</v>
      </c>
      <c r="B25" s="48" t="str">
        <f aca="true" t="shared" si="2" ref="B25:B34">B9</f>
        <v>город Великие Луки, "Экспресс"</v>
      </c>
      <c r="C25" s="34"/>
      <c r="D25" s="34"/>
      <c r="E25" s="34"/>
      <c r="F25" s="63">
        <v>7</v>
      </c>
      <c r="G25" s="64">
        <v>1</v>
      </c>
      <c r="H25" s="64"/>
      <c r="I25" s="63">
        <v>1</v>
      </c>
      <c r="J25" s="64"/>
      <c r="K25" s="64">
        <v>1</v>
      </c>
      <c r="L25" s="63">
        <v>3</v>
      </c>
      <c r="M25" s="64">
        <v>4</v>
      </c>
      <c r="N25" s="64"/>
      <c r="O25" s="63">
        <v>3</v>
      </c>
      <c r="P25" s="64">
        <v>3</v>
      </c>
      <c r="Q25" s="64"/>
      <c r="R25" s="63">
        <v>2</v>
      </c>
      <c r="S25" s="64">
        <v>1</v>
      </c>
      <c r="T25" s="64"/>
      <c r="U25" s="63">
        <v>3</v>
      </c>
      <c r="V25" s="64">
        <v>1</v>
      </c>
      <c r="W25" s="64">
        <v>1</v>
      </c>
      <c r="X25" s="63">
        <v>1</v>
      </c>
      <c r="Y25" s="64">
        <v>4</v>
      </c>
      <c r="Z25" s="64"/>
      <c r="AA25" s="63">
        <v>2</v>
      </c>
      <c r="AB25" s="64">
        <v>1</v>
      </c>
      <c r="AC25" s="64"/>
      <c r="AD25" s="63">
        <v>1</v>
      </c>
      <c r="AE25" s="64">
        <v>1</v>
      </c>
      <c r="AF25" s="64"/>
      <c r="AG25" s="63">
        <v>1</v>
      </c>
      <c r="AH25" s="64">
        <v>2</v>
      </c>
      <c r="AI25" s="64"/>
      <c r="AJ25" s="35">
        <f aca="true" t="shared" si="3" ref="AJ25:AJ34">SUM(C25:AI25)</f>
        <v>44</v>
      </c>
    </row>
    <row r="26" spans="1:36" ht="12.75" customHeight="1">
      <c r="A26" s="36">
        <v>2</v>
      </c>
      <c r="B26" s="49" t="str">
        <f t="shared" si="2"/>
        <v>республика Беларусь</v>
      </c>
      <c r="C26" s="50"/>
      <c r="D26" s="50"/>
      <c r="E26" s="50"/>
      <c r="F26" s="63"/>
      <c r="G26" s="64"/>
      <c r="H26" s="64"/>
      <c r="I26" s="63"/>
      <c r="J26" s="64">
        <v>2</v>
      </c>
      <c r="K26" s="64"/>
      <c r="L26" s="63"/>
      <c r="M26" s="64">
        <v>2</v>
      </c>
      <c r="N26" s="64"/>
      <c r="O26" s="63"/>
      <c r="P26" s="64"/>
      <c r="Q26" s="64"/>
      <c r="R26" s="63"/>
      <c r="S26" s="64">
        <v>4</v>
      </c>
      <c r="T26" s="64"/>
      <c r="U26" s="63"/>
      <c r="V26" s="64">
        <v>1</v>
      </c>
      <c r="W26" s="64"/>
      <c r="X26" s="63"/>
      <c r="Y26" s="64">
        <v>1</v>
      </c>
      <c r="Z26" s="64"/>
      <c r="AA26" s="63"/>
      <c r="AB26" s="64">
        <v>1</v>
      </c>
      <c r="AC26" s="64"/>
      <c r="AD26" s="63"/>
      <c r="AE26" s="64"/>
      <c r="AF26" s="64"/>
      <c r="AG26" s="63"/>
      <c r="AH26" s="64"/>
      <c r="AI26" s="64"/>
      <c r="AJ26" s="39">
        <f t="shared" si="3"/>
        <v>11</v>
      </c>
    </row>
    <row r="27" spans="1:36" ht="12.75" customHeight="1">
      <c r="A27" s="36">
        <v>3</v>
      </c>
      <c r="B27" s="51" t="str">
        <f t="shared" si="2"/>
        <v>город Брянск</v>
      </c>
      <c r="C27" s="50"/>
      <c r="D27" s="50"/>
      <c r="E27" s="50"/>
      <c r="F27" s="63"/>
      <c r="G27" s="64"/>
      <c r="H27" s="64"/>
      <c r="I27" s="63"/>
      <c r="J27" s="64"/>
      <c r="K27" s="64"/>
      <c r="L27" s="63"/>
      <c r="M27" s="64">
        <v>1</v>
      </c>
      <c r="N27" s="64"/>
      <c r="O27" s="63"/>
      <c r="P27" s="64">
        <v>1</v>
      </c>
      <c r="Q27" s="64"/>
      <c r="R27" s="63"/>
      <c r="S27" s="64"/>
      <c r="T27" s="64"/>
      <c r="U27" s="63"/>
      <c r="V27" s="64"/>
      <c r="W27" s="64"/>
      <c r="X27" s="63"/>
      <c r="Y27" s="64"/>
      <c r="Z27" s="64"/>
      <c r="AA27" s="63"/>
      <c r="AB27" s="64"/>
      <c r="AC27" s="64"/>
      <c r="AD27" s="63"/>
      <c r="AE27" s="64"/>
      <c r="AF27" s="64"/>
      <c r="AG27" s="63"/>
      <c r="AH27" s="64"/>
      <c r="AI27" s="64"/>
      <c r="AJ27" s="39">
        <f t="shared" si="3"/>
        <v>2</v>
      </c>
    </row>
    <row r="28" spans="1:36" ht="12.75" customHeight="1">
      <c r="A28" s="36">
        <v>4</v>
      </c>
      <c r="B28" s="49" t="str">
        <f t="shared" si="2"/>
        <v>город Великие Луки, ВДКЖ</v>
      </c>
      <c r="C28" s="50"/>
      <c r="D28" s="50"/>
      <c r="E28" s="50"/>
      <c r="F28" s="63">
        <v>1</v>
      </c>
      <c r="G28" s="64"/>
      <c r="H28" s="64"/>
      <c r="I28" s="63">
        <v>1</v>
      </c>
      <c r="J28" s="64"/>
      <c r="K28" s="64"/>
      <c r="L28" s="63">
        <v>1</v>
      </c>
      <c r="M28" s="64"/>
      <c r="N28" s="64"/>
      <c r="O28" s="63">
        <v>1</v>
      </c>
      <c r="P28" s="64"/>
      <c r="Q28" s="64"/>
      <c r="R28" s="63"/>
      <c r="S28" s="64"/>
      <c r="T28" s="64"/>
      <c r="U28" s="63"/>
      <c r="V28" s="64"/>
      <c r="W28" s="64"/>
      <c r="X28" s="63"/>
      <c r="Y28" s="64"/>
      <c r="Z28" s="64"/>
      <c r="AA28" s="63"/>
      <c r="AB28" s="64"/>
      <c r="AC28" s="64"/>
      <c r="AD28" s="63"/>
      <c r="AE28" s="64"/>
      <c r="AF28" s="64"/>
      <c r="AG28" s="63"/>
      <c r="AH28" s="64"/>
      <c r="AI28" s="64"/>
      <c r="AJ28" s="39">
        <f t="shared" si="3"/>
        <v>4</v>
      </c>
    </row>
    <row r="29" spans="1:36" ht="12.75" customHeight="1">
      <c r="A29" s="36">
        <v>5</v>
      </c>
      <c r="B29" s="49" t="str">
        <f t="shared" si="2"/>
        <v>Санкт-Петербург</v>
      </c>
      <c r="C29" s="50"/>
      <c r="D29" s="50"/>
      <c r="E29" s="50"/>
      <c r="F29" s="63"/>
      <c r="G29" s="64"/>
      <c r="H29" s="64"/>
      <c r="I29" s="63"/>
      <c r="J29" s="64"/>
      <c r="K29" s="64"/>
      <c r="L29" s="63"/>
      <c r="M29" s="64"/>
      <c r="N29" s="64"/>
      <c r="O29" s="63"/>
      <c r="P29" s="64"/>
      <c r="Q29" s="64"/>
      <c r="R29" s="63"/>
      <c r="S29" s="64"/>
      <c r="T29" s="64"/>
      <c r="U29" s="63"/>
      <c r="V29" s="64"/>
      <c r="W29" s="64"/>
      <c r="X29" s="63"/>
      <c r="Y29" s="64"/>
      <c r="Z29" s="64"/>
      <c r="AA29" s="63"/>
      <c r="AB29" s="64"/>
      <c r="AC29" s="64"/>
      <c r="AD29" s="63"/>
      <c r="AE29" s="64"/>
      <c r="AF29" s="64"/>
      <c r="AG29" s="63"/>
      <c r="AH29" s="64"/>
      <c r="AI29" s="64"/>
      <c r="AJ29" s="39">
        <f t="shared" si="3"/>
        <v>0</v>
      </c>
    </row>
    <row r="30" spans="1:36" ht="12.75" customHeight="1">
      <c r="A30" s="36">
        <v>6</v>
      </c>
      <c r="B30" s="49" t="str">
        <f t="shared" si="2"/>
        <v>город Великий Новгород</v>
      </c>
      <c r="C30" s="50"/>
      <c r="D30" s="50"/>
      <c r="E30" s="50"/>
      <c r="F30" s="63"/>
      <c r="G30" s="64"/>
      <c r="H30" s="64"/>
      <c r="I30" s="63"/>
      <c r="J30" s="64"/>
      <c r="K30" s="64"/>
      <c r="L30" s="63"/>
      <c r="M30" s="64"/>
      <c r="N30" s="64"/>
      <c r="O30" s="63"/>
      <c r="P30" s="64"/>
      <c r="Q30" s="64"/>
      <c r="R30" s="63"/>
      <c r="S30" s="64"/>
      <c r="T30" s="64"/>
      <c r="U30" s="63"/>
      <c r="V30" s="64"/>
      <c r="W30" s="64"/>
      <c r="X30" s="63"/>
      <c r="Y30" s="64"/>
      <c r="Z30" s="64"/>
      <c r="AA30" s="63"/>
      <c r="AB30" s="64"/>
      <c r="AC30" s="64"/>
      <c r="AD30" s="63"/>
      <c r="AE30" s="64"/>
      <c r="AF30" s="64"/>
      <c r="AG30" s="63"/>
      <c r="AH30" s="64">
        <v>1</v>
      </c>
      <c r="AI30" s="64"/>
      <c r="AJ30" s="39">
        <f t="shared" si="3"/>
        <v>1</v>
      </c>
    </row>
    <row r="31" spans="1:36" ht="12.75" customHeight="1">
      <c r="A31" s="36">
        <v>7</v>
      </c>
      <c r="B31" s="49" t="str">
        <f t="shared" si="2"/>
        <v>город Себеж</v>
      </c>
      <c r="C31" s="50"/>
      <c r="D31" s="50"/>
      <c r="E31" s="50"/>
      <c r="F31" s="63"/>
      <c r="G31" s="64"/>
      <c r="H31" s="64"/>
      <c r="I31" s="63"/>
      <c r="J31" s="64"/>
      <c r="K31" s="64"/>
      <c r="L31" s="63">
        <v>1</v>
      </c>
      <c r="M31" s="64"/>
      <c r="N31" s="64"/>
      <c r="O31" s="63">
        <v>1</v>
      </c>
      <c r="P31" s="64"/>
      <c r="Q31" s="64"/>
      <c r="R31" s="63"/>
      <c r="S31" s="64"/>
      <c r="T31" s="64"/>
      <c r="U31" s="63"/>
      <c r="V31" s="64"/>
      <c r="W31" s="64"/>
      <c r="X31" s="63"/>
      <c r="Y31" s="64"/>
      <c r="Z31" s="64"/>
      <c r="AA31" s="63"/>
      <c r="AB31" s="64"/>
      <c r="AC31" s="64"/>
      <c r="AD31" s="63"/>
      <c r="AE31" s="64"/>
      <c r="AF31" s="64"/>
      <c r="AG31" s="63"/>
      <c r="AH31" s="64"/>
      <c r="AI31" s="64"/>
      <c r="AJ31" s="39">
        <f t="shared" si="3"/>
        <v>2</v>
      </c>
    </row>
    <row r="32" spans="1:36" ht="12.75" customHeight="1">
      <c r="A32" s="36">
        <v>8</v>
      </c>
      <c r="B32" s="49" t="str">
        <f t="shared" si="2"/>
        <v>город Псков</v>
      </c>
      <c r="C32" s="50"/>
      <c r="D32" s="50"/>
      <c r="E32" s="50"/>
      <c r="F32" s="63"/>
      <c r="G32" s="64"/>
      <c r="H32" s="64"/>
      <c r="I32" s="63">
        <v>1</v>
      </c>
      <c r="J32" s="64"/>
      <c r="K32" s="64"/>
      <c r="L32" s="63">
        <v>1</v>
      </c>
      <c r="M32" s="64"/>
      <c r="N32" s="64"/>
      <c r="O32" s="63">
        <v>2</v>
      </c>
      <c r="P32" s="64"/>
      <c r="Q32" s="64"/>
      <c r="R32" s="63"/>
      <c r="S32" s="64"/>
      <c r="T32" s="64"/>
      <c r="U32" s="63"/>
      <c r="V32" s="64"/>
      <c r="W32" s="64"/>
      <c r="X32" s="63">
        <v>1</v>
      </c>
      <c r="Y32" s="64"/>
      <c r="Z32" s="64"/>
      <c r="AA32" s="63"/>
      <c r="AB32" s="64"/>
      <c r="AC32" s="64"/>
      <c r="AD32" s="63"/>
      <c r="AE32" s="64"/>
      <c r="AF32" s="64"/>
      <c r="AG32" s="63"/>
      <c r="AH32" s="64"/>
      <c r="AI32" s="64"/>
      <c r="AJ32" s="39">
        <f t="shared" si="3"/>
        <v>5</v>
      </c>
    </row>
    <row r="33" spans="1:36" ht="12.75" customHeight="1">
      <c r="A33" s="36">
        <v>9</v>
      </c>
      <c r="B33" s="49" t="str">
        <f t="shared" si="2"/>
        <v>город Троицк</v>
      </c>
      <c r="C33" s="50"/>
      <c r="D33" s="50"/>
      <c r="E33" s="50"/>
      <c r="F33" s="63"/>
      <c r="G33" s="64">
        <v>1</v>
      </c>
      <c r="H33" s="64"/>
      <c r="I33" s="63"/>
      <c r="J33" s="64">
        <v>1</v>
      </c>
      <c r="K33" s="64"/>
      <c r="L33" s="63"/>
      <c r="M33" s="64"/>
      <c r="N33" s="64"/>
      <c r="O33" s="63"/>
      <c r="P33" s="64"/>
      <c r="Q33" s="64"/>
      <c r="R33" s="63"/>
      <c r="S33" s="64"/>
      <c r="T33" s="64"/>
      <c r="U33" s="63"/>
      <c r="V33" s="64">
        <v>1</v>
      </c>
      <c r="W33" s="64"/>
      <c r="X33" s="63"/>
      <c r="Y33" s="64"/>
      <c r="Z33" s="64">
        <v>1</v>
      </c>
      <c r="AA33" s="63"/>
      <c r="AB33" s="64">
        <v>1</v>
      </c>
      <c r="AC33" s="64"/>
      <c r="AD33" s="63"/>
      <c r="AE33" s="64"/>
      <c r="AF33" s="64"/>
      <c r="AG33" s="63"/>
      <c r="AH33" s="64"/>
      <c r="AI33" s="64"/>
      <c r="AJ33" s="39">
        <f t="shared" si="3"/>
        <v>5</v>
      </c>
    </row>
    <row r="34" spans="1:36" ht="12.75" customHeight="1" thickBot="1">
      <c r="A34" s="36"/>
      <c r="B34" s="52">
        <f t="shared" si="2"/>
        <v>0</v>
      </c>
      <c r="C34" s="41"/>
      <c r="D34" s="41"/>
      <c r="E34" s="41"/>
      <c r="F34" s="63"/>
      <c r="G34" s="64"/>
      <c r="H34" s="64"/>
      <c r="I34" s="63"/>
      <c r="J34" s="64"/>
      <c r="K34" s="64"/>
      <c r="L34" s="63"/>
      <c r="M34" s="64"/>
      <c r="N34" s="64"/>
      <c r="O34" s="63"/>
      <c r="P34" s="64"/>
      <c r="Q34" s="64"/>
      <c r="R34" s="63"/>
      <c r="S34" s="64"/>
      <c r="T34" s="64"/>
      <c r="U34" s="63"/>
      <c r="V34" s="64"/>
      <c r="W34" s="64"/>
      <c r="X34" s="63"/>
      <c r="Y34" s="64"/>
      <c r="Z34" s="64"/>
      <c r="AA34" s="63"/>
      <c r="AB34" s="64"/>
      <c r="AC34" s="64"/>
      <c r="AD34" s="63"/>
      <c r="AE34" s="64"/>
      <c r="AF34" s="64"/>
      <c r="AG34" s="63"/>
      <c r="AH34" s="64"/>
      <c r="AI34" s="64"/>
      <c r="AJ34" s="39">
        <f t="shared" si="3"/>
        <v>0</v>
      </c>
    </row>
    <row r="35" spans="1:36" ht="12.75" customHeight="1" thickBot="1">
      <c r="A35" s="42"/>
      <c r="C35" s="67"/>
      <c r="D35" s="67"/>
      <c r="E35" s="67"/>
      <c r="F35" s="68">
        <f aca="true" t="shared" si="4" ref="F35:AJ35">SUM(F25:F34)</f>
        <v>8</v>
      </c>
      <c r="G35" s="69">
        <f t="shared" si="4"/>
        <v>2</v>
      </c>
      <c r="H35" s="70">
        <f t="shared" si="4"/>
        <v>0</v>
      </c>
      <c r="I35" s="68">
        <f t="shared" si="4"/>
        <v>3</v>
      </c>
      <c r="J35" s="69">
        <f t="shared" si="4"/>
        <v>3</v>
      </c>
      <c r="K35" s="70">
        <f t="shared" si="4"/>
        <v>1</v>
      </c>
      <c r="L35" s="68">
        <f t="shared" si="4"/>
        <v>6</v>
      </c>
      <c r="M35" s="69">
        <f t="shared" si="4"/>
        <v>7</v>
      </c>
      <c r="N35" s="70">
        <f t="shared" si="4"/>
        <v>0</v>
      </c>
      <c r="O35" s="68">
        <f t="shared" si="4"/>
        <v>7</v>
      </c>
      <c r="P35" s="69">
        <f t="shared" si="4"/>
        <v>4</v>
      </c>
      <c r="Q35" s="70">
        <f t="shared" si="4"/>
        <v>0</v>
      </c>
      <c r="R35" s="68">
        <f t="shared" si="4"/>
        <v>2</v>
      </c>
      <c r="S35" s="69">
        <f t="shared" si="4"/>
        <v>5</v>
      </c>
      <c r="T35" s="70">
        <f t="shared" si="4"/>
        <v>0</v>
      </c>
      <c r="U35" s="68">
        <f t="shared" si="4"/>
        <v>3</v>
      </c>
      <c r="V35" s="69">
        <f t="shared" si="4"/>
        <v>3</v>
      </c>
      <c r="W35" s="70">
        <f t="shared" si="4"/>
        <v>1</v>
      </c>
      <c r="X35" s="68">
        <f t="shared" si="4"/>
        <v>2</v>
      </c>
      <c r="Y35" s="69">
        <f t="shared" si="4"/>
        <v>5</v>
      </c>
      <c r="Z35" s="70">
        <f t="shared" si="4"/>
        <v>1</v>
      </c>
      <c r="AA35" s="68">
        <f t="shared" si="4"/>
        <v>2</v>
      </c>
      <c r="AB35" s="69">
        <f t="shared" si="4"/>
        <v>3</v>
      </c>
      <c r="AC35" s="70">
        <f t="shared" si="4"/>
        <v>0</v>
      </c>
      <c r="AD35" s="68">
        <f t="shared" si="4"/>
        <v>1</v>
      </c>
      <c r="AE35" s="69">
        <f t="shared" si="4"/>
        <v>1</v>
      </c>
      <c r="AF35" s="70">
        <f t="shared" si="4"/>
        <v>0</v>
      </c>
      <c r="AG35" s="68">
        <f t="shared" si="4"/>
        <v>1</v>
      </c>
      <c r="AH35" s="69">
        <f t="shared" si="4"/>
        <v>3</v>
      </c>
      <c r="AI35" s="70">
        <f t="shared" si="4"/>
        <v>0</v>
      </c>
      <c r="AJ35" s="126">
        <f t="shared" si="4"/>
        <v>74</v>
      </c>
    </row>
    <row r="36" spans="3:36" ht="21" customHeight="1" thickBot="1">
      <c r="C36" s="43"/>
      <c r="D36" s="43"/>
      <c r="E36" s="43"/>
      <c r="F36" s="98">
        <f>F35+G35+H35</f>
        <v>10</v>
      </c>
      <c r="G36" s="99"/>
      <c r="H36" s="100"/>
      <c r="I36" s="98">
        <f>I35+J35+K35</f>
        <v>7</v>
      </c>
      <c r="J36" s="99"/>
      <c r="K36" s="100"/>
      <c r="L36" s="98">
        <f>L35+M35+N35</f>
        <v>13</v>
      </c>
      <c r="M36" s="99"/>
      <c r="N36" s="100"/>
      <c r="O36" s="98">
        <f>O35+P35+Q35</f>
        <v>11</v>
      </c>
      <c r="P36" s="99"/>
      <c r="Q36" s="100"/>
      <c r="R36" s="98">
        <f>R35+S35+T35</f>
        <v>7</v>
      </c>
      <c r="S36" s="99"/>
      <c r="T36" s="100"/>
      <c r="U36" s="98">
        <f>U35+V35+W35</f>
        <v>7</v>
      </c>
      <c r="V36" s="99"/>
      <c r="W36" s="100"/>
      <c r="X36" s="98">
        <f>X35+Y35+Z35</f>
        <v>8</v>
      </c>
      <c r="Y36" s="99"/>
      <c r="Z36" s="100"/>
      <c r="AA36" s="98">
        <f>AA35+AB35+AC35</f>
        <v>5</v>
      </c>
      <c r="AB36" s="99"/>
      <c r="AC36" s="100"/>
      <c r="AD36" s="98">
        <f>AD35+AE35+AF35</f>
        <v>2</v>
      </c>
      <c r="AE36" s="99"/>
      <c r="AF36" s="100"/>
      <c r="AG36" s="98">
        <f>AG35+AH35+AI35</f>
        <v>4</v>
      </c>
      <c r="AH36" s="99"/>
      <c r="AI36" s="100"/>
      <c r="AJ36" s="127"/>
    </row>
    <row r="37" spans="3:36" ht="21" customHeight="1" thickBot="1">
      <c r="C37" s="43"/>
      <c r="D37" s="43"/>
      <c r="E37" s="4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</row>
    <row r="38" spans="1:36" ht="21" customHeight="1" thickBot="1">
      <c r="A38" s="135" t="s">
        <v>33</v>
      </c>
      <c r="B38" s="102" t="s">
        <v>34</v>
      </c>
      <c r="C38" s="101" t="str">
        <f>РЕКВИЗ!A10</f>
        <v>девушки 2002-2003 г.р.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80"/>
      <c r="S38" s="80"/>
      <c r="T38" s="80"/>
      <c r="U38" s="138" t="str">
        <f>РЕКВИЗ!A11</f>
        <v>девушки 2004-2005 г.р.</v>
      </c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9"/>
      <c r="AJ38" s="140" t="s">
        <v>30</v>
      </c>
    </row>
    <row r="39" spans="1:36" ht="12.75" customHeight="1">
      <c r="A39" s="136"/>
      <c r="B39" s="103"/>
      <c r="C39" s="96" t="str">
        <f>РЕКВИЗ!B10</f>
        <v>до 48 кг</v>
      </c>
      <c r="D39" s="97"/>
      <c r="E39" s="97"/>
      <c r="F39" s="96" t="str">
        <f>РЕКВИЗ!C10</f>
        <v>до 56 кг</v>
      </c>
      <c r="G39" s="97"/>
      <c r="H39" s="97"/>
      <c r="I39" s="96" t="str">
        <f>РЕКВИЗ!D10</f>
        <v>до 60 кг</v>
      </c>
      <c r="J39" s="97"/>
      <c r="K39" s="97"/>
      <c r="L39" s="96" t="str">
        <f>РЕКВИЗ!E10</f>
        <v>до 70 кг</v>
      </c>
      <c r="M39" s="97"/>
      <c r="N39" s="97"/>
      <c r="O39" s="96" t="str">
        <f>РЕКВИЗ!F10</f>
        <v>св 70 кг</v>
      </c>
      <c r="P39" s="97"/>
      <c r="Q39" s="97"/>
      <c r="R39" s="131">
        <f>'[1]РЕКВИЗ'!F30</f>
        <v>0</v>
      </c>
      <c r="S39" s="132"/>
      <c r="T39" s="132"/>
      <c r="U39" s="96" t="str">
        <f>РЕКВИЗ!B11</f>
        <v>до 37 кг</v>
      </c>
      <c r="V39" s="97"/>
      <c r="W39" s="97"/>
      <c r="X39" s="96" t="str">
        <f>РЕКВИЗ!C11</f>
        <v>до 43 кг</v>
      </c>
      <c r="Y39" s="97"/>
      <c r="Z39" s="97"/>
      <c r="AA39" s="133" t="str">
        <f>РЕКВИЗ!D11</f>
        <v>до 47 кг</v>
      </c>
      <c r="AB39" s="134"/>
      <c r="AC39" s="134"/>
      <c r="AD39" s="133" t="str">
        <f>РЕКВИЗ!E11</f>
        <v>до 51 кг</v>
      </c>
      <c r="AE39" s="134"/>
      <c r="AF39" s="134"/>
      <c r="AG39" s="133" t="str">
        <f>РЕКВИЗ!F11</f>
        <v>св 65 кг</v>
      </c>
      <c r="AH39" s="134"/>
      <c r="AI39" s="134"/>
      <c r="AJ39" s="141"/>
    </row>
    <row r="40" spans="1:36" ht="21" customHeight="1" thickBot="1">
      <c r="A40" s="137"/>
      <c r="B40" s="104"/>
      <c r="C40" s="72" t="s">
        <v>35</v>
      </c>
      <c r="D40" s="73" t="s">
        <v>71</v>
      </c>
      <c r="E40" s="73" t="s">
        <v>72</v>
      </c>
      <c r="F40" s="72" t="s">
        <v>35</v>
      </c>
      <c r="G40" s="73" t="s">
        <v>71</v>
      </c>
      <c r="H40" s="73" t="s">
        <v>72</v>
      </c>
      <c r="I40" s="72" t="s">
        <v>35</v>
      </c>
      <c r="J40" s="73" t="s">
        <v>71</v>
      </c>
      <c r="K40" s="73" t="s">
        <v>72</v>
      </c>
      <c r="L40" s="72" t="s">
        <v>35</v>
      </c>
      <c r="M40" s="73" t="s">
        <v>71</v>
      </c>
      <c r="N40" s="73" t="s">
        <v>72</v>
      </c>
      <c r="O40" s="72" t="s">
        <v>35</v>
      </c>
      <c r="P40" s="73" t="s">
        <v>71</v>
      </c>
      <c r="Q40" s="73" t="s">
        <v>72</v>
      </c>
      <c r="R40" s="81" t="s">
        <v>35</v>
      </c>
      <c r="S40" s="82" t="s">
        <v>71</v>
      </c>
      <c r="T40" s="82" t="s">
        <v>72</v>
      </c>
      <c r="U40" s="87" t="s">
        <v>35</v>
      </c>
      <c r="V40" s="88" t="s">
        <v>71</v>
      </c>
      <c r="W40" s="88" t="s">
        <v>72</v>
      </c>
      <c r="X40" s="87" t="s">
        <v>35</v>
      </c>
      <c r="Y40" s="88" t="s">
        <v>71</v>
      </c>
      <c r="Z40" s="88" t="s">
        <v>72</v>
      </c>
      <c r="AA40" s="87" t="s">
        <v>35</v>
      </c>
      <c r="AB40" s="88" t="s">
        <v>71</v>
      </c>
      <c r="AC40" s="88" t="s">
        <v>72</v>
      </c>
      <c r="AD40" s="87" t="s">
        <v>35</v>
      </c>
      <c r="AE40" s="88" t="s">
        <v>71</v>
      </c>
      <c r="AF40" s="88" t="s">
        <v>72</v>
      </c>
      <c r="AG40" s="87" t="s">
        <v>35</v>
      </c>
      <c r="AH40" s="88" t="s">
        <v>71</v>
      </c>
      <c r="AI40" s="88" t="s">
        <v>72</v>
      </c>
      <c r="AJ40" s="141"/>
    </row>
    <row r="41" spans="1:36" ht="12.75" customHeight="1">
      <c r="A41" s="32">
        <v>1</v>
      </c>
      <c r="B41" s="48" t="str">
        <f aca="true" t="shared" si="5" ref="B41:B49">B25</f>
        <v>город Великие Луки, "Экспресс"</v>
      </c>
      <c r="C41" s="63"/>
      <c r="D41" s="64">
        <v>1</v>
      </c>
      <c r="E41" s="64"/>
      <c r="F41" s="63">
        <v>1</v>
      </c>
      <c r="G41" s="64"/>
      <c r="H41" s="64"/>
      <c r="I41" s="63">
        <v>2</v>
      </c>
      <c r="J41" s="64"/>
      <c r="K41" s="64"/>
      <c r="L41" s="63"/>
      <c r="M41" s="64">
        <v>1</v>
      </c>
      <c r="N41" s="64"/>
      <c r="O41" s="63"/>
      <c r="P41" s="64"/>
      <c r="Q41" s="64"/>
      <c r="R41" s="74"/>
      <c r="S41" s="83"/>
      <c r="T41" s="83"/>
      <c r="U41" s="63">
        <v>2</v>
      </c>
      <c r="V41" s="64"/>
      <c r="W41" s="64"/>
      <c r="X41" s="63">
        <v>2</v>
      </c>
      <c r="Y41" s="64"/>
      <c r="Z41" s="64"/>
      <c r="AA41" s="75">
        <v>2</v>
      </c>
      <c r="AB41" s="76"/>
      <c r="AC41" s="76"/>
      <c r="AD41" s="75"/>
      <c r="AE41" s="76"/>
      <c r="AF41" s="76"/>
      <c r="AG41" s="75">
        <v>1</v>
      </c>
      <c r="AH41" s="76">
        <v>2</v>
      </c>
      <c r="AI41" s="76"/>
      <c r="AJ41" s="35">
        <f aca="true" t="shared" si="6" ref="AJ41:AJ50">SUM(C41:AI41)</f>
        <v>14</v>
      </c>
    </row>
    <row r="42" spans="1:36" ht="12.75" customHeight="1">
      <c r="A42" s="36">
        <v>2</v>
      </c>
      <c r="B42" s="49" t="str">
        <f t="shared" si="5"/>
        <v>республика Беларусь</v>
      </c>
      <c r="C42" s="63"/>
      <c r="D42" s="64"/>
      <c r="E42" s="64"/>
      <c r="F42" s="63"/>
      <c r="G42" s="64"/>
      <c r="H42" s="64"/>
      <c r="I42" s="63"/>
      <c r="J42" s="64"/>
      <c r="K42" s="64"/>
      <c r="L42" s="63"/>
      <c r="M42" s="64"/>
      <c r="N42" s="64"/>
      <c r="O42" s="63"/>
      <c r="P42" s="64"/>
      <c r="Q42" s="64"/>
      <c r="R42" s="74"/>
      <c r="S42" s="83"/>
      <c r="T42" s="83"/>
      <c r="U42" s="63"/>
      <c r="V42" s="64"/>
      <c r="W42" s="64"/>
      <c r="X42" s="63"/>
      <c r="Y42" s="64"/>
      <c r="Z42" s="64"/>
      <c r="AA42" s="75"/>
      <c r="AB42" s="76"/>
      <c r="AC42" s="76"/>
      <c r="AD42" s="75"/>
      <c r="AE42" s="76"/>
      <c r="AF42" s="76"/>
      <c r="AG42" s="75"/>
      <c r="AH42" s="76"/>
      <c r="AI42" s="76"/>
      <c r="AJ42" s="39">
        <f t="shared" si="6"/>
        <v>0</v>
      </c>
    </row>
    <row r="43" spans="1:36" ht="12.75" customHeight="1">
      <c r="A43" s="36">
        <v>3</v>
      </c>
      <c r="B43" s="51" t="str">
        <f t="shared" si="5"/>
        <v>город Брянск</v>
      </c>
      <c r="C43" s="63"/>
      <c r="D43" s="64"/>
      <c r="E43" s="64"/>
      <c r="F43" s="63"/>
      <c r="G43" s="64"/>
      <c r="H43" s="64"/>
      <c r="I43" s="63"/>
      <c r="J43" s="64"/>
      <c r="K43" s="64"/>
      <c r="L43" s="63"/>
      <c r="M43" s="64"/>
      <c r="N43" s="64"/>
      <c r="O43" s="63"/>
      <c r="P43" s="64"/>
      <c r="Q43" s="64"/>
      <c r="R43" s="74"/>
      <c r="S43" s="83"/>
      <c r="T43" s="83"/>
      <c r="U43" s="63"/>
      <c r="V43" s="64"/>
      <c r="W43" s="64"/>
      <c r="X43" s="63"/>
      <c r="Y43" s="64"/>
      <c r="Z43" s="64"/>
      <c r="AA43" s="75"/>
      <c r="AB43" s="76"/>
      <c r="AC43" s="76"/>
      <c r="AD43" s="75"/>
      <c r="AE43" s="76">
        <v>1</v>
      </c>
      <c r="AF43" s="76"/>
      <c r="AG43" s="75"/>
      <c r="AH43" s="76"/>
      <c r="AI43" s="76"/>
      <c r="AJ43" s="39">
        <f>SUM(C43:AI43)</f>
        <v>1</v>
      </c>
    </row>
    <row r="44" spans="1:36" ht="12.75" customHeight="1">
      <c r="A44" s="36">
        <v>4</v>
      </c>
      <c r="B44" s="49" t="str">
        <f t="shared" si="5"/>
        <v>город Великие Луки, ВДКЖ</v>
      </c>
      <c r="C44" s="63"/>
      <c r="D44" s="64"/>
      <c r="E44" s="64"/>
      <c r="F44" s="63"/>
      <c r="G44" s="64"/>
      <c r="H44" s="64"/>
      <c r="I44" s="63"/>
      <c r="J44" s="64"/>
      <c r="K44" s="64"/>
      <c r="L44" s="63"/>
      <c r="M44" s="64"/>
      <c r="N44" s="64"/>
      <c r="O44" s="63"/>
      <c r="P44" s="64"/>
      <c r="Q44" s="64"/>
      <c r="R44" s="74"/>
      <c r="S44" s="83"/>
      <c r="T44" s="83"/>
      <c r="U44" s="63"/>
      <c r="V44" s="64"/>
      <c r="W44" s="64"/>
      <c r="X44" s="63"/>
      <c r="Y44" s="64"/>
      <c r="Z44" s="64"/>
      <c r="AA44" s="75"/>
      <c r="AB44" s="76"/>
      <c r="AC44" s="76"/>
      <c r="AD44" s="75"/>
      <c r="AE44" s="76"/>
      <c r="AF44" s="76"/>
      <c r="AG44" s="75"/>
      <c r="AH44" s="76"/>
      <c r="AI44" s="76"/>
      <c r="AJ44" s="39">
        <f t="shared" si="6"/>
        <v>0</v>
      </c>
    </row>
    <row r="45" spans="1:36" ht="12.75" customHeight="1">
      <c r="A45" s="36">
        <v>5</v>
      </c>
      <c r="B45" s="49" t="str">
        <f t="shared" si="5"/>
        <v>Санкт-Петербург</v>
      </c>
      <c r="C45" s="63"/>
      <c r="D45" s="64"/>
      <c r="E45" s="64"/>
      <c r="F45" s="63"/>
      <c r="G45" s="64"/>
      <c r="H45" s="64"/>
      <c r="I45" s="63"/>
      <c r="J45" s="64">
        <v>1</v>
      </c>
      <c r="K45" s="64"/>
      <c r="L45" s="63"/>
      <c r="M45" s="64"/>
      <c r="N45" s="64"/>
      <c r="O45" s="63"/>
      <c r="P45" s="64"/>
      <c r="Q45" s="64"/>
      <c r="R45" s="74"/>
      <c r="S45" s="83"/>
      <c r="T45" s="83"/>
      <c r="U45" s="63"/>
      <c r="V45" s="64"/>
      <c r="W45" s="64"/>
      <c r="X45" s="63"/>
      <c r="Y45" s="64"/>
      <c r="Z45" s="64"/>
      <c r="AA45" s="75"/>
      <c r="AB45" s="76"/>
      <c r="AC45" s="76"/>
      <c r="AD45" s="75"/>
      <c r="AE45" s="76">
        <v>1</v>
      </c>
      <c r="AF45" s="76"/>
      <c r="AG45" s="75"/>
      <c r="AH45" s="76"/>
      <c r="AI45" s="76"/>
      <c r="AJ45" s="39">
        <f t="shared" si="6"/>
        <v>2</v>
      </c>
    </row>
    <row r="46" spans="1:36" ht="12.75" customHeight="1">
      <c r="A46" s="36">
        <v>6</v>
      </c>
      <c r="B46" s="49" t="str">
        <f t="shared" si="5"/>
        <v>город Великий Новгород</v>
      </c>
      <c r="C46" s="63"/>
      <c r="D46" s="64">
        <v>1</v>
      </c>
      <c r="E46" s="64"/>
      <c r="F46" s="63"/>
      <c r="G46" s="64">
        <v>1</v>
      </c>
      <c r="H46" s="64"/>
      <c r="I46" s="63"/>
      <c r="J46" s="64"/>
      <c r="K46" s="64"/>
      <c r="L46" s="63"/>
      <c r="M46" s="64"/>
      <c r="N46" s="64"/>
      <c r="O46" s="63"/>
      <c r="P46" s="64"/>
      <c r="Q46" s="64"/>
      <c r="R46" s="74"/>
      <c r="S46" s="83"/>
      <c r="T46" s="83"/>
      <c r="U46" s="63"/>
      <c r="V46" s="64"/>
      <c r="W46" s="64"/>
      <c r="X46" s="63"/>
      <c r="Y46" s="64"/>
      <c r="Z46" s="64"/>
      <c r="AA46" s="75"/>
      <c r="AB46" s="76"/>
      <c r="AC46" s="76"/>
      <c r="AD46" s="75"/>
      <c r="AE46" s="76"/>
      <c r="AF46" s="76"/>
      <c r="AG46" s="75"/>
      <c r="AH46" s="76"/>
      <c r="AI46" s="76"/>
      <c r="AJ46" s="39">
        <f t="shared" si="6"/>
        <v>2</v>
      </c>
    </row>
    <row r="47" spans="1:36" ht="12.75" customHeight="1">
      <c r="A47" s="36">
        <v>7</v>
      </c>
      <c r="B47" s="49" t="str">
        <f t="shared" si="5"/>
        <v>город Себеж</v>
      </c>
      <c r="C47" s="63">
        <v>1</v>
      </c>
      <c r="D47" s="64"/>
      <c r="E47" s="64"/>
      <c r="F47" s="63"/>
      <c r="G47" s="64"/>
      <c r="H47" s="64"/>
      <c r="I47" s="63"/>
      <c r="J47" s="64"/>
      <c r="K47" s="64"/>
      <c r="L47" s="63"/>
      <c r="M47" s="64"/>
      <c r="N47" s="64"/>
      <c r="O47" s="63"/>
      <c r="P47" s="64"/>
      <c r="Q47" s="64"/>
      <c r="R47" s="74"/>
      <c r="S47" s="83"/>
      <c r="T47" s="83"/>
      <c r="U47" s="63"/>
      <c r="V47" s="64"/>
      <c r="W47" s="64"/>
      <c r="X47" s="63"/>
      <c r="Y47" s="64"/>
      <c r="Z47" s="64"/>
      <c r="AA47" s="75"/>
      <c r="AB47" s="76"/>
      <c r="AC47" s="76"/>
      <c r="AD47" s="75"/>
      <c r="AE47" s="76"/>
      <c r="AF47" s="76"/>
      <c r="AG47" s="75"/>
      <c r="AH47" s="76"/>
      <c r="AI47" s="76"/>
      <c r="AJ47" s="39">
        <f t="shared" si="6"/>
        <v>1</v>
      </c>
    </row>
    <row r="48" spans="1:36" ht="12.75" customHeight="1">
      <c r="A48" s="36">
        <v>8</v>
      </c>
      <c r="B48" s="49" t="str">
        <f t="shared" si="5"/>
        <v>город Псков</v>
      </c>
      <c r="C48" s="63">
        <v>1</v>
      </c>
      <c r="D48" s="64"/>
      <c r="E48" s="64"/>
      <c r="F48" s="63"/>
      <c r="G48" s="64"/>
      <c r="H48" s="64"/>
      <c r="I48" s="63"/>
      <c r="J48" s="64"/>
      <c r="K48" s="64"/>
      <c r="L48" s="63"/>
      <c r="M48" s="64"/>
      <c r="N48" s="64"/>
      <c r="O48" s="63"/>
      <c r="P48" s="64"/>
      <c r="Q48" s="64"/>
      <c r="R48" s="74"/>
      <c r="S48" s="83"/>
      <c r="T48" s="83"/>
      <c r="U48" s="63"/>
      <c r="V48" s="64"/>
      <c r="W48" s="64"/>
      <c r="X48" s="63"/>
      <c r="Y48" s="64"/>
      <c r="Z48" s="64"/>
      <c r="AA48" s="75"/>
      <c r="AB48" s="76"/>
      <c r="AC48" s="76"/>
      <c r="AD48" s="75"/>
      <c r="AE48" s="76"/>
      <c r="AF48" s="76"/>
      <c r="AG48" s="75"/>
      <c r="AH48" s="76"/>
      <c r="AI48" s="76"/>
      <c r="AJ48" s="39">
        <f t="shared" si="6"/>
        <v>1</v>
      </c>
    </row>
    <row r="49" spans="1:36" ht="12.75" customHeight="1">
      <c r="A49" s="36">
        <v>9</v>
      </c>
      <c r="B49" s="49" t="str">
        <f t="shared" si="5"/>
        <v>город Троицк</v>
      </c>
      <c r="C49" s="63"/>
      <c r="D49" s="64"/>
      <c r="E49" s="64"/>
      <c r="F49" s="63"/>
      <c r="G49" s="64"/>
      <c r="H49" s="64"/>
      <c r="I49" s="63"/>
      <c r="J49" s="64"/>
      <c r="K49" s="64"/>
      <c r="L49" s="63"/>
      <c r="M49" s="64"/>
      <c r="N49" s="64"/>
      <c r="O49" s="63"/>
      <c r="P49" s="64"/>
      <c r="Q49" s="64"/>
      <c r="R49" s="74"/>
      <c r="S49" s="83"/>
      <c r="T49" s="83"/>
      <c r="U49" s="63"/>
      <c r="V49" s="64">
        <v>1</v>
      </c>
      <c r="W49" s="64"/>
      <c r="X49" s="63"/>
      <c r="Y49" s="64"/>
      <c r="Z49" s="64"/>
      <c r="AA49" s="75"/>
      <c r="AB49" s="76"/>
      <c r="AC49" s="76"/>
      <c r="AD49" s="75"/>
      <c r="AE49" s="76"/>
      <c r="AF49" s="76"/>
      <c r="AG49" s="75"/>
      <c r="AH49" s="76"/>
      <c r="AI49" s="76"/>
      <c r="AJ49" s="39">
        <f t="shared" si="6"/>
        <v>1</v>
      </c>
    </row>
    <row r="50" spans="1:36" ht="12.75" customHeight="1" thickBot="1">
      <c r="A50" s="36"/>
      <c r="B50" s="52"/>
      <c r="C50" s="63"/>
      <c r="D50" s="64"/>
      <c r="E50" s="64"/>
      <c r="F50" s="63"/>
      <c r="G50" s="64"/>
      <c r="H50" s="64"/>
      <c r="I50" s="63"/>
      <c r="J50" s="64"/>
      <c r="K50" s="64"/>
      <c r="L50" s="63"/>
      <c r="M50" s="64"/>
      <c r="N50" s="64"/>
      <c r="O50" s="63"/>
      <c r="P50" s="64"/>
      <c r="Q50" s="64"/>
      <c r="R50" s="74"/>
      <c r="S50" s="83"/>
      <c r="T50" s="83"/>
      <c r="U50" s="63"/>
      <c r="V50" s="64"/>
      <c r="W50" s="64"/>
      <c r="X50" s="63"/>
      <c r="Y50" s="64"/>
      <c r="Z50" s="64"/>
      <c r="AA50" s="75"/>
      <c r="AB50" s="76"/>
      <c r="AC50" s="76"/>
      <c r="AD50" s="75"/>
      <c r="AE50" s="76"/>
      <c r="AF50" s="76"/>
      <c r="AG50" s="75"/>
      <c r="AH50" s="76"/>
      <c r="AI50" s="76"/>
      <c r="AJ50" s="39">
        <f t="shared" si="6"/>
        <v>0</v>
      </c>
    </row>
    <row r="51" spans="1:36" ht="12.75" customHeight="1" thickBot="1">
      <c r="A51" s="42"/>
      <c r="C51" s="68">
        <f>SUM(C41:C50)</f>
        <v>2</v>
      </c>
      <c r="D51" s="69">
        <f>SUM(D41:D50)</f>
        <v>2</v>
      </c>
      <c r="E51" s="70">
        <f>SUM(E41:E50)</f>
        <v>0</v>
      </c>
      <c r="F51" s="68">
        <f aca="true" t="shared" si="7" ref="F51:AI51">SUM(F41:F50)</f>
        <v>1</v>
      </c>
      <c r="G51" s="69">
        <f t="shared" si="7"/>
        <v>1</v>
      </c>
      <c r="H51" s="70">
        <f t="shared" si="7"/>
        <v>0</v>
      </c>
      <c r="I51" s="68">
        <f t="shared" si="7"/>
        <v>2</v>
      </c>
      <c r="J51" s="69">
        <f t="shared" si="7"/>
        <v>1</v>
      </c>
      <c r="K51" s="70">
        <f t="shared" si="7"/>
        <v>0</v>
      </c>
      <c r="L51" s="68">
        <f aca="true" t="shared" si="8" ref="L51:Q51">SUM(L41:L50)</f>
        <v>0</v>
      </c>
      <c r="M51" s="69">
        <f t="shared" si="8"/>
        <v>1</v>
      </c>
      <c r="N51" s="70">
        <f>SUM(N41:N50)</f>
        <v>0</v>
      </c>
      <c r="O51" s="68">
        <f t="shared" si="8"/>
        <v>0</v>
      </c>
      <c r="P51" s="69">
        <f t="shared" si="8"/>
        <v>0</v>
      </c>
      <c r="Q51" s="70">
        <f t="shared" si="8"/>
        <v>0</v>
      </c>
      <c r="R51" s="84">
        <f t="shared" si="7"/>
        <v>0</v>
      </c>
      <c r="S51" s="85">
        <f t="shared" si="7"/>
        <v>0</v>
      </c>
      <c r="T51" s="86">
        <f t="shared" si="7"/>
        <v>0</v>
      </c>
      <c r="U51" s="68">
        <f t="shared" si="7"/>
        <v>2</v>
      </c>
      <c r="V51" s="69">
        <f t="shared" si="7"/>
        <v>1</v>
      </c>
      <c r="W51" s="70">
        <f t="shared" si="7"/>
        <v>0</v>
      </c>
      <c r="X51" s="68">
        <f t="shared" si="7"/>
        <v>2</v>
      </c>
      <c r="Y51" s="69">
        <f t="shared" si="7"/>
        <v>0</v>
      </c>
      <c r="Z51" s="70">
        <f t="shared" si="7"/>
        <v>0</v>
      </c>
      <c r="AA51" s="77">
        <f t="shared" si="7"/>
        <v>2</v>
      </c>
      <c r="AB51" s="78">
        <f t="shared" si="7"/>
        <v>0</v>
      </c>
      <c r="AC51" s="79">
        <f t="shared" si="7"/>
        <v>0</v>
      </c>
      <c r="AD51" s="77">
        <f t="shared" si="7"/>
        <v>0</v>
      </c>
      <c r="AE51" s="78">
        <f t="shared" si="7"/>
        <v>2</v>
      </c>
      <c r="AF51" s="79">
        <f t="shared" si="7"/>
        <v>0</v>
      </c>
      <c r="AG51" s="77">
        <f t="shared" si="7"/>
        <v>1</v>
      </c>
      <c r="AH51" s="78">
        <f t="shared" si="7"/>
        <v>2</v>
      </c>
      <c r="AI51" s="79">
        <f t="shared" si="7"/>
        <v>0</v>
      </c>
      <c r="AJ51" s="126">
        <f>SUM(AJ41:AJ50)</f>
        <v>22</v>
      </c>
    </row>
    <row r="52" spans="3:36" ht="21" customHeight="1" thickBot="1">
      <c r="C52" s="98">
        <f>C51+D51+E51</f>
        <v>4</v>
      </c>
      <c r="D52" s="99"/>
      <c r="E52" s="100"/>
      <c r="F52" s="98">
        <f>F51+G51+H51</f>
        <v>2</v>
      </c>
      <c r="G52" s="99"/>
      <c r="H52" s="100"/>
      <c r="I52" s="98">
        <f>I51+J51+K51</f>
        <v>3</v>
      </c>
      <c r="J52" s="99"/>
      <c r="K52" s="100"/>
      <c r="L52" s="98">
        <f>L51+M51+N51</f>
        <v>1</v>
      </c>
      <c r="M52" s="99"/>
      <c r="N52" s="100"/>
      <c r="O52" s="98">
        <f>O51+P51+Q51</f>
        <v>0</v>
      </c>
      <c r="P52" s="99"/>
      <c r="Q52" s="100"/>
      <c r="R52" s="128">
        <f>R51+S51+T51</f>
        <v>0</v>
      </c>
      <c r="S52" s="129"/>
      <c r="T52" s="130"/>
      <c r="U52" s="98">
        <f>U51+V51+W51</f>
        <v>3</v>
      </c>
      <c r="V52" s="99"/>
      <c r="W52" s="100"/>
      <c r="X52" s="98">
        <f>X51+Y51+Z51</f>
        <v>2</v>
      </c>
      <c r="Y52" s="99"/>
      <c r="Z52" s="100"/>
      <c r="AA52" s="98">
        <f>AA51+AB51+AC51</f>
        <v>2</v>
      </c>
      <c r="AB52" s="99"/>
      <c r="AC52" s="100"/>
      <c r="AD52" s="98">
        <f>AD51+AE51+AF51</f>
        <v>2</v>
      </c>
      <c r="AE52" s="99"/>
      <c r="AF52" s="100"/>
      <c r="AG52" s="98">
        <f>AG51+AH51+AI51</f>
        <v>3</v>
      </c>
      <c r="AH52" s="99"/>
      <c r="AI52" s="100"/>
      <c r="AJ52" s="127"/>
    </row>
    <row r="53" spans="3:36" ht="21" customHeight="1">
      <c r="C53" s="43"/>
      <c r="D53" s="43"/>
      <c r="E53" s="4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</row>
    <row r="54" spans="3:36" ht="21" customHeight="1">
      <c r="C54" s="43"/>
      <c r="D54" s="43"/>
      <c r="E54" s="4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4"/>
    </row>
    <row r="55" spans="3:36" ht="21" customHeight="1">
      <c r="C55" s="43"/>
      <c r="D55" s="43"/>
      <c r="E55" s="4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4"/>
    </row>
    <row r="56" spans="3:36" ht="21" customHeight="1" thickBot="1">
      <c r="C56" s="43"/>
      <c r="D56" s="43"/>
      <c r="E56" s="4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4"/>
    </row>
    <row r="57" spans="1:36" ht="24" customHeight="1">
      <c r="A57" s="55" t="s">
        <v>36</v>
      </c>
      <c r="B57" s="56" t="s">
        <v>37</v>
      </c>
      <c r="C57" s="118" t="s">
        <v>7</v>
      </c>
      <c r="D57" s="118"/>
      <c r="E57" s="118"/>
      <c r="F57" s="118"/>
      <c r="G57" s="53"/>
      <c r="H57" s="119" t="s">
        <v>35</v>
      </c>
      <c r="I57" s="120"/>
      <c r="J57" s="120"/>
      <c r="K57" s="121">
        <f>AG21</f>
        <v>64</v>
      </c>
      <c r="L57" s="121"/>
      <c r="M57" s="122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4"/>
    </row>
    <row r="58" spans="1:36" ht="24" customHeight="1">
      <c r="A58" s="28">
        <v>1</v>
      </c>
      <c r="B58" s="57" t="str">
        <f aca="true" t="shared" si="9" ref="B58:B66">B9</f>
        <v>город Великие Луки, "Экспресс"</v>
      </c>
      <c r="C58" s="109">
        <f>AJ9+AJ25+AJ41</f>
        <v>80</v>
      </c>
      <c r="D58" s="109"/>
      <c r="E58" s="109"/>
      <c r="F58" s="109"/>
      <c r="G58" s="53"/>
      <c r="H58" s="123" t="s">
        <v>73</v>
      </c>
      <c r="I58" s="94"/>
      <c r="J58" s="94"/>
      <c r="K58" s="124">
        <f>AH21</f>
        <v>57</v>
      </c>
      <c r="L58" s="124"/>
      <c r="M58" s="125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4"/>
    </row>
    <row r="59" spans="1:36" ht="24" customHeight="1" thickBot="1">
      <c r="A59" s="28">
        <v>2</v>
      </c>
      <c r="B59" s="57" t="str">
        <f t="shared" si="9"/>
        <v>республика Беларусь</v>
      </c>
      <c r="C59" s="109">
        <f aca="true" t="shared" si="10" ref="C59:C66">AJ10+AJ26+AJ42</f>
        <v>13</v>
      </c>
      <c r="D59" s="109"/>
      <c r="E59" s="109"/>
      <c r="F59" s="109"/>
      <c r="G59" s="53"/>
      <c r="H59" s="110" t="s">
        <v>74</v>
      </c>
      <c r="I59" s="111"/>
      <c r="J59" s="111"/>
      <c r="K59" s="112">
        <f>AI21</f>
        <v>6</v>
      </c>
      <c r="L59" s="112"/>
      <c r="M59" s="11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4"/>
    </row>
    <row r="60" spans="1:36" ht="24" customHeight="1" thickBot="1">
      <c r="A60" s="28">
        <v>3</v>
      </c>
      <c r="B60" s="57" t="str">
        <f t="shared" si="9"/>
        <v>город Брянск</v>
      </c>
      <c r="C60" s="109">
        <f t="shared" si="10"/>
        <v>5</v>
      </c>
      <c r="D60" s="109"/>
      <c r="E60" s="109"/>
      <c r="F60" s="109"/>
      <c r="G60" s="53"/>
      <c r="H60" s="114" t="s">
        <v>38</v>
      </c>
      <c r="I60" s="115"/>
      <c r="J60" s="115"/>
      <c r="K60" s="116">
        <v>9</v>
      </c>
      <c r="L60" s="116"/>
      <c r="M60" s="117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4"/>
    </row>
    <row r="61" spans="1:36" ht="24" customHeight="1">
      <c r="A61" s="28">
        <v>4</v>
      </c>
      <c r="B61" s="57" t="str">
        <f t="shared" si="9"/>
        <v>город Великие Луки, ВДКЖ</v>
      </c>
      <c r="C61" s="109">
        <f t="shared" si="10"/>
        <v>5</v>
      </c>
      <c r="D61" s="109"/>
      <c r="E61" s="109"/>
      <c r="F61" s="109"/>
      <c r="G61" s="53"/>
      <c r="H61" s="53"/>
      <c r="I61" s="53"/>
      <c r="J61" s="53"/>
      <c r="K61" s="53"/>
      <c r="L61" s="53"/>
      <c r="M61" s="53"/>
      <c r="N61" s="23" t="s">
        <v>39</v>
      </c>
      <c r="O61" s="58" t="s">
        <v>40</v>
      </c>
      <c r="P61" s="59"/>
      <c r="Q61" s="59"/>
      <c r="R61" s="59"/>
      <c r="S61" s="59"/>
      <c r="T61" s="59"/>
      <c r="U61" s="59"/>
      <c r="V61" s="59"/>
      <c r="W61" s="60" t="str">
        <f>РЕКВИЗ!B4</f>
        <v>/ Б.А.Моисеев, г.Великие Луки, 1 кат /</v>
      </c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4"/>
    </row>
    <row r="62" spans="1:36" ht="24" customHeight="1">
      <c r="A62" s="28">
        <v>5</v>
      </c>
      <c r="B62" s="57" t="str">
        <f t="shared" si="9"/>
        <v>Санкт-Петербург</v>
      </c>
      <c r="C62" s="109">
        <f t="shared" si="10"/>
        <v>2</v>
      </c>
      <c r="D62" s="109"/>
      <c r="E62" s="109"/>
      <c r="F62" s="109"/>
      <c r="G62" s="53"/>
      <c r="H62" s="53"/>
      <c r="I62" s="53"/>
      <c r="J62" s="53"/>
      <c r="K62" s="53"/>
      <c r="L62" s="53"/>
      <c r="M62" s="53"/>
      <c r="N62" s="23"/>
      <c r="O62" s="59"/>
      <c r="P62" s="59"/>
      <c r="Q62" s="59"/>
      <c r="R62" s="59"/>
      <c r="S62" s="59"/>
      <c r="T62" s="59"/>
      <c r="U62" s="59"/>
      <c r="V62" s="59"/>
      <c r="W62" s="60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4"/>
    </row>
    <row r="63" spans="1:36" ht="24" customHeight="1">
      <c r="A63" s="28">
        <v>6</v>
      </c>
      <c r="B63" s="57" t="str">
        <f t="shared" si="9"/>
        <v>город Великий Новгород</v>
      </c>
      <c r="C63" s="109">
        <f t="shared" si="10"/>
        <v>3</v>
      </c>
      <c r="D63" s="109"/>
      <c r="E63" s="109"/>
      <c r="F63" s="109"/>
      <c r="G63" s="53"/>
      <c r="H63" s="53"/>
      <c r="I63" s="53"/>
      <c r="J63" s="53"/>
      <c r="K63" s="53"/>
      <c r="L63" s="53"/>
      <c r="M63" s="53"/>
      <c r="N63" s="23" t="s">
        <v>41</v>
      </c>
      <c r="O63" s="58" t="s">
        <v>40</v>
      </c>
      <c r="P63" s="59"/>
      <c r="Q63" s="59"/>
      <c r="R63" s="59"/>
      <c r="S63" s="59"/>
      <c r="T63" s="59"/>
      <c r="U63" s="59"/>
      <c r="V63" s="59"/>
      <c r="W63" s="60" t="str">
        <f>РЕКВИЗ!B5</f>
        <v>/ А.О.Симонов, г.Великие Луки, 1 кат /</v>
      </c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4"/>
    </row>
    <row r="64" spans="1:6" ht="24" customHeight="1">
      <c r="A64" s="28">
        <v>7</v>
      </c>
      <c r="B64" s="57" t="str">
        <f t="shared" si="9"/>
        <v>город Себеж</v>
      </c>
      <c r="C64" s="109">
        <f t="shared" si="10"/>
        <v>6</v>
      </c>
      <c r="D64" s="109"/>
      <c r="E64" s="109"/>
      <c r="F64" s="109"/>
    </row>
    <row r="65" spans="1:6" ht="24" customHeight="1">
      <c r="A65" s="28">
        <v>8</v>
      </c>
      <c r="B65" s="57" t="str">
        <f t="shared" si="9"/>
        <v>город Псков</v>
      </c>
      <c r="C65" s="109">
        <f t="shared" si="10"/>
        <v>7</v>
      </c>
      <c r="D65" s="109"/>
      <c r="E65" s="109"/>
      <c r="F65" s="109"/>
    </row>
    <row r="66" spans="1:6" ht="24" customHeight="1">
      <c r="A66" s="28">
        <v>9</v>
      </c>
      <c r="B66" s="57" t="str">
        <f t="shared" si="9"/>
        <v>город Троицк</v>
      </c>
      <c r="C66" s="109">
        <f t="shared" si="10"/>
        <v>6</v>
      </c>
      <c r="D66" s="109"/>
      <c r="E66" s="109"/>
      <c r="F66" s="109"/>
    </row>
    <row r="67" spans="2:6" ht="24" customHeight="1">
      <c r="B67" s="61" t="s">
        <v>8</v>
      </c>
      <c r="C67" s="95">
        <f>SUM(C58:F66)</f>
        <v>127</v>
      </c>
      <c r="D67" s="95"/>
      <c r="E67" s="95"/>
      <c r="F67" s="95"/>
    </row>
    <row r="68" ht="24" customHeight="1"/>
    <row r="69" ht="24" customHeight="1"/>
  </sheetData>
  <sheetProtection/>
  <mergeCells count="101">
    <mergeCell ref="B6:E8"/>
    <mergeCell ref="AJ6:AJ8"/>
    <mergeCell ref="F7:H7"/>
    <mergeCell ref="I7:K7"/>
    <mergeCell ref="L7:N7"/>
    <mergeCell ref="R7:T7"/>
    <mergeCell ref="U7:W7"/>
    <mergeCell ref="X7:Z7"/>
    <mergeCell ref="AA7:AC7"/>
    <mergeCell ref="AD7:AF7"/>
    <mergeCell ref="A1:AJ1"/>
    <mergeCell ref="A2:AJ2"/>
    <mergeCell ref="A3:AJ3"/>
    <mergeCell ref="O4:AJ4"/>
    <mergeCell ref="A6:A8"/>
    <mergeCell ref="AG7:AI7"/>
    <mergeCell ref="AJ19:AJ20"/>
    <mergeCell ref="F20:H20"/>
    <mergeCell ref="I20:K20"/>
    <mergeCell ref="L20:N20"/>
    <mergeCell ref="O20:Q20"/>
    <mergeCell ref="R20:T20"/>
    <mergeCell ref="U20:W20"/>
    <mergeCell ref="X20:Z20"/>
    <mergeCell ref="O7:Q7"/>
    <mergeCell ref="AA23:AC23"/>
    <mergeCell ref="AD23:AF23"/>
    <mergeCell ref="AA20:AC20"/>
    <mergeCell ref="AD20:AF20"/>
    <mergeCell ref="AG20:AI20"/>
    <mergeCell ref="A22:A24"/>
    <mergeCell ref="B22:E24"/>
    <mergeCell ref="AG23:AI23"/>
    <mergeCell ref="AA36:AC36"/>
    <mergeCell ref="AD36:AF36"/>
    <mergeCell ref="AJ22:AJ24"/>
    <mergeCell ref="F23:H23"/>
    <mergeCell ref="I23:K23"/>
    <mergeCell ref="L23:N23"/>
    <mergeCell ref="O23:Q23"/>
    <mergeCell ref="R23:T23"/>
    <mergeCell ref="U23:W23"/>
    <mergeCell ref="X23:Z23"/>
    <mergeCell ref="I36:K36"/>
    <mergeCell ref="L36:N36"/>
    <mergeCell ref="O36:Q36"/>
    <mergeCell ref="R36:T36"/>
    <mergeCell ref="U36:W36"/>
    <mergeCell ref="X36:Z36"/>
    <mergeCell ref="AG36:AI36"/>
    <mergeCell ref="A38:A40"/>
    <mergeCell ref="U38:AI38"/>
    <mergeCell ref="AJ38:AJ40"/>
    <mergeCell ref="F39:H39"/>
    <mergeCell ref="I39:K39"/>
    <mergeCell ref="L39:N39"/>
    <mergeCell ref="O39:Q39"/>
    <mergeCell ref="AJ35:AJ36"/>
    <mergeCell ref="F36:H36"/>
    <mergeCell ref="R39:T39"/>
    <mergeCell ref="U39:W39"/>
    <mergeCell ref="X39:Z39"/>
    <mergeCell ref="AA39:AC39"/>
    <mergeCell ref="AD39:AF39"/>
    <mergeCell ref="AG39:AI39"/>
    <mergeCell ref="AJ51:AJ52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C57:F57"/>
    <mergeCell ref="H57:J57"/>
    <mergeCell ref="K57:M57"/>
    <mergeCell ref="C58:F58"/>
    <mergeCell ref="H58:J58"/>
    <mergeCell ref="K58:M58"/>
    <mergeCell ref="C64:F64"/>
    <mergeCell ref="C65:F65"/>
    <mergeCell ref="C66:F66"/>
    <mergeCell ref="C59:F59"/>
    <mergeCell ref="H59:J59"/>
    <mergeCell ref="K59:M59"/>
    <mergeCell ref="C60:F60"/>
    <mergeCell ref="H60:J60"/>
    <mergeCell ref="K60:M60"/>
    <mergeCell ref="C67:F67"/>
    <mergeCell ref="C39:E39"/>
    <mergeCell ref="C52:E52"/>
    <mergeCell ref="C38:Q38"/>
    <mergeCell ref="B38:B40"/>
    <mergeCell ref="F6:AI6"/>
    <mergeCell ref="F22:AI22"/>
    <mergeCell ref="C61:F61"/>
    <mergeCell ref="C62:F62"/>
    <mergeCell ref="C63:F63"/>
  </mergeCells>
  <printOptions/>
  <pageMargins left="0.53" right="0.16" top="0.16" bottom="0.16" header="0.16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27.875" style="2" customWidth="1"/>
    <col min="2" max="2" width="9.125" style="3" customWidth="1"/>
  </cols>
  <sheetData>
    <row r="1" spans="1:15" ht="21" customHeight="1">
      <c r="A1" s="8" t="s">
        <v>0</v>
      </c>
      <c r="B1" s="9" t="s">
        <v>42</v>
      </c>
      <c r="C1" s="10"/>
      <c r="D1" s="10"/>
      <c r="E1" s="10"/>
      <c r="F1" s="10"/>
      <c r="G1" s="10"/>
      <c r="H1" s="62" t="s">
        <v>70</v>
      </c>
      <c r="I1" s="10"/>
      <c r="J1" s="10"/>
      <c r="K1" s="10"/>
      <c r="L1" s="10"/>
      <c r="M1" s="10"/>
      <c r="N1" s="5"/>
      <c r="O1" s="5"/>
    </row>
    <row r="2" spans="1:15" ht="21" customHeight="1">
      <c r="A2" s="4" t="s">
        <v>1</v>
      </c>
      <c r="B2" s="7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1" customHeight="1">
      <c r="A3" s="11" t="s">
        <v>2</v>
      </c>
      <c r="B3" s="12" t="s">
        <v>44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5"/>
      <c r="O3" s="5"/>
    </row>
    <row r="4" spans="1:15" ht="21" customHeight="1">
      <c r="A4" s="4" t="s">
        <v>3</v>
      </c>
      <c r="B4" s="7" t="s">
        <v>69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1" customHeight="1">
      <c r="A5" s="11" t="s">
        <v>4</v>
      </c>
      <c r="B5" s="12" t="s">
        <v>68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"/>
      <c r="O5" s="5"/>
    </row>
    <row r="6" spans="1:15" ht="21" customHeight="1">
      <c r="A6" s="11" t="s">
        <v>5</v>
      </c>
      <c r="B6" s="89" t="s">
        <v>45</v>
      </c>
      <c r="C6" s="90"/>
      <c r="D6" s="89" t="s">
        <v>46</v>
      </c>
      <c r="E6" s="90"/>
      <c r="F6" s="89" t="s">
        <v>47</v>
      </c>
      <c r="G6" s="90"/>
      <c r="H6" s="89" t="s">
        <v>48</v>
      </c>
      <c r="I6" s="91"/>
      <c r="J6" s="13"/>
      <c r="K6" s="13"/>
      <c r="L6" s="13"/>
      <c r="M6" s="13"/>
      <c r="N6" s="5"/>
      <c r="O6" s="5"/>
    </row>
    <row r="7" spans="1:15" ht="21" customHeight="1">
      <c r="A7" s="14" t="s">
        <v>6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5"/>
      <c r="O7" s="5"/>
    </row>
    <row r="8" spans="1:15" ht="21" customHeight="1">
      <c r="A8" s="17" t="str">
        <f>B6</f>
        <v>кадеты 2002-2003 г.р.</v>
      </c>
      <c r="B8" s="20" t="s">
        <v>22</v>
      </c>
      <c r="C8" s="20" t="s">
        <v>25</v>
      </c>
      <c r="D8" s="20" t="s">
        <v>49</v>
      </c>
      <c r="E8" s="20" t="s">
        <v>50</v>
      </c>
      <c r="F8" s="20" t="s">
        <v>51</v>
      </c>
      <c r="G8" s="20" t="s">
        <v>52</v>
      </c>
      <c r="H8" s="20" t="s">
        <v>53</v>
      </c>
      <c r="I8" s="20" t="s">
        <v>54</v>
      </c>
      <c r="J8" s="20" t="s">
        <v>55</v>
      </c>
      <c r="K8" s="20" t="s">
        <v>56</v>
      </c>
      <c r="L8" s="18"/>
      <c r="M8" s="18"/>
      <c r="N8" s="5"/>
      <c r="O8" s="5"/>
    </row>
    <row r="9" spans="1:15" ht="21" customHeight="1">
      <c r="A9" s="17" t="str">
        <f>D6</f>
        <v>подростки 2004-2005 г.р.</v>
      </c>
      <c r="B9" s="20" t="s">
        <v>24</v>
      </c>
      <c r="C9" s="20" t="s">
        <v>28</v>
      </c>
      <c r="D9" s="20" t="s">
        <v>22</v>
      </c>
      <c r="E9" s="20" t="s">
        <v>25</v>
      </c>
      <c r="F9" s="20" t="s">
        <v>49</v>
      </c>
      <c r="G9" s="20" t="s">
        <v>57</v>
      </c>
      <c r="H9" s="20" t="s">
        <v>58</v>
      </c>
      <c r="I9" s="20" t="s">
        <v>59</v>
      </c>
      <c r="J9" s="20" t="s">
        <v>60</v>
      </c>
      <c r="K9" s="20" t="s">
        <v>61</v>
      </c>
      <c r="L9" s="18"/>
      <c r="M9" s="18"/>
      <c r="N9" s="5"/>
      <c r="O9" s="5"/>
    </row>
    <row r="10" spans="1:15" ht="21" customHeight="1">
      <c r="A10" s="17" t="str">
        <f>F6</f>
        <v>девушки 2002-2003 г.р.</v>
      </c>
      <c r="B10" s="20" t="s">
        <v>29</v>
      </c>
      <c r="C10" s="20" t="s">
        <v>62</v>
      </c>
      <c r="D10" s="20" t="s">
        <v>51</v>
      </c>
      <c r="E10" s="20" t="s">
        <v>63</v>
      </c>
      <c r="F10" s="20" t="s">
        <v>64</v>
      </c>
      <c r="G10" s="20"/>
      <c r="H10" s="20"/>
      <c r="I10" s="20"/>
      <c r="J10" s="20"/>
      <c r="K10" s="20"/>
      <c r="L10" s="18"/>
      <c r="M10" s="18"/>
      <c r="N10" s="5"/>
      <c r="O10" s="5"/>
    </row>
    <row r="11" spans="1:15" ht="21" customHeight="1">
      <c r="A11" s="19" t="str">
        <f>H6</f>
        <v>девушки 2004-2005 г.р.</v>
      </c>
      <c r="B11" s="21" t="s">
        <v>26</v>
      </c>
      <c r="C11" s="21" t="s">
        <v>23</v>
      </c>
      <c r="D11" s="21" t="s">
        <v>27</v>
      </c>
      <c r="E11" s="21" t="s">
        <v>65</v>
      </c>
      <c r="F11" s="21" t="s">
        <v>66</v>
      </c>
      <c r="G11" s="21"/>
      <c r="H11" s="21"/>
      <c r="I11" s="21"/>
      <c r="J11" s="21"/>
      <c r="K11" s="21"/>
      <c r="L11" s="10"/>
      <c r="M11" s="10"/>
      <c r="N11" s="5"/>
      <c r="O11" s="5"/>
    </row>
    <row r="12" spans="1:15" ht="21" customHeight="1">
      <c r="A12" s="11" t="s">
        <v>10</v>
      </c>
      <c r="B12" s="12" t="s">
        <v>67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5"/>
      <c r="O12" s="5"/>
    </row>
    <row r="13" spans="1:15" ht="21" customHeight="1">
      <c r="A13" s="11" t="s">
        <v>11</v>
      </c>
      <c r="B13" s="24">
        <v>45</v>
      </c>
      <c r="C13" s="11" t="s">
        <v>12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5"/>
      <c r="O13" s="5"/>
    </row>
    <row r="14" spans="1:15" ht="21" customHeight="1">
      <c r="A14" s="4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1" customHeight="1">
      <c r="A15" s="4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1" customHeight="1">
      <c r="A16" s="4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4">
    <mergeCell ref="B6:C6"/>
    <mergeCell ref="D6:E6"/>
    <mergeCell ref="F6:G6"/>
    <mergeCell ref="H6:I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Andrey</cp:lastModifiedBy>
  <cp:lastPrinted>2018-02-03T12:44:37Z</cp:lastPrinted>
  <dcterms:created xsi:type="dcterms:W3CDTF">2012-04-12T12:30:20Z</dcterms:created>
  <dcterms:modified xsi:type="dcterms:W3CDTF">2018-02-03T14:06:32Z</dcterms:modified>
  <cp:category/>
  <cp:version/>
  <cp:contentType/>
  <cp:contentStatus/>
</cp:coreProperties>
</file>